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Msh\Desktop\Новая папка (5)\"/>
    </mc:Choice>
  </mc:AlternateContent>
  <bookViews>
    <workbookView xWindow="0" yWindow="0" windowWidth="19200" windowHeight="10995" activeTab="1"/>
  </bookViews>
  <sheets>
    <sheet name="меню завтрак-обед 7-11 лет" sheetId="1" r:id="rId1"/>
    <sheet name="меню завтрак-обед 12-18 лет" sheetId="4" r:id="rId2"/>
  </sheets>
  <calcPr calcId="152511"/>
</workbook>
</file>

<file path=xl/calcChain.xml><?xml version="1.0" encoding="utf-8"?>
<calcChain xmlns="http://schemas.openxmlformats.org/spreadsheetml/2006/main">
  <c r="K168" i="4" l="1"/>
  <c r="B167" i="4"/>
  <c r="A167" i="4"/>
  <c r="L166" i="4"/>
  <c r="J166" i="4"/>
  <c r="I166" i="4"/>
  <c r="H166" i="4"/>
  <c r="G166" i="4"/>
  <c r="F166" i="4"/>
  <c r="B158" i="4"/>
  <c r="A158" i="4"/>
  <c r="L157" i="4"/>
  <c r="L167" i="4" s="1"/>
  <c r="J157" i="4"/>
  <c r="J167" i="4" s="1"/>
  <c r="I157" i="4"/>
  <c r="I167" i="4" s="1"/>
  <c r="H157" i="4"/>
  <c r="H167" i="4" s="1"/>
  <c r="G157" i="4"/>
  <c r="G167" i="4" s="1"/>
  <c r="F157" i="4"/>
  <c r="F167" i="4" s="1"/>
  <c r="K149" i="4"/>
  <c r="B149" i="4"/>
  <c r="A149" i="4"/>
  <c r="L148" i="4"/>
  <c r="J148" i="4"/>
  <c r="I148" i="4"/>
  <c r="H148" i="4"/>
  <c r="G148" i="4"/>
  <c r="F148" i="4"/>
  <c r="B141" i="4"/>
  <c r="A141" i="4"/>
  <c r="L140" i="4"/>
  <c r="L149" i="4" s="1"/>
  <c r="J140" i="4"/>
  <c r="J149" i="4" s="1"/>
  <c r="I140" i="4"/>
  <c r="I149" i="4" s="1"/>
  <c r="H140" i="4"/>
  <c r="H149" i="4" s="1"/>
  <c r="G140" i="4"/>
  <c r="G149" i="4" s="1"/>
  <c r="F140" i="4"/>
  <c r="F149" i="4" s="1"/>
  <c r="K133" i="4"/>
  <c r="B133" i="4"/>
  <c r="A133" i="4"/>
  <c r="L132" i="4"/>
  <c r="J132" i="4"/>
  <c r="I132" i="4"/>
  <c r="H132" i="4"/>
  <c r="G132" i="4"/>
  <c r="F132" i="4"/>
  <c r="B126" i="4"/>
  <c r="A126" i="4"/>
  <c r="L125" i="4"/>
  <c r="L133" i="4" s="1"/>
  <c r="J125" i="4"/>
  <c r="J133" i="4" s="1"/>
  <c r="I125" i="4"/>
  <c r="I133" i="4" s="1"/>
  <c r="H125" i="4"/>
  <c r="H133" i="4" s="1"/>
  <c r="G125" i="4"/>
  <c r="G133" i="4" s="1"/>
  <c r="F125" i="4"/>
  <c r="F133" i="4" s="1"/>
  <c r="K118" i="4"/>
  <c r="B118" i="4"/>
  <c r="A118" i="4"/>
  <c r="L117" i="4"/>
  <c r="J117" i="4"/>
  <c r="I117" i="4"/>
  <c r="H117" i="4"/>
  <c r="G117" i="4"/>
  <c r="F117" i="4"/>
  <c r="A110" i="4"/>
  <c r="L109" i="4"/>
  <c r="J109" i="4"/>
  <c r="J118" i="4" s="1"/>
  <c r="I109" i="4"/>
  <c r="H109" i="4"/>
  <c r="H118" i="4" s="1"/>
  <c r="G109" i="4"/>
  <c r="F109" i="4"/>
  <c r="F118" i="4" s="1"/>
  <c r="K101" i="4"/>
  <c r="B101" i="4"/>
  <c r="A101" i="4"/>
  <c r="L100" i="4"/>
  <c r="J100" i="4"/>
  <c r="I100" i="4"/>
  <c r="H100" i="4"/>
  <c r="G100" i="4"/>
  <c r="F100" i="4"/>
  <c r="L93" i="4"/>
  <c r="L101" i="4" s="1"/>
  <c r="J93" i="4"/>
  <c r="J101" i="4" s="1"/>
  <c r="I93" i="4"/>
  <c r="I101" i="4" s="1"/>
  <c r="H93" i="4"/>
  <c r="H101" i="4" s="1"/>
  <c r="G93" i="4"/>
  <c r="G101" i="4" s="1"/>
  <c r="F93" i="4"/>
  <c r="F101" i="4" s="1"/>
  <c r="K86" i="4"/>
  <c r="B86" i="4"/>
  <c r="A86" i="4"/>
  <c r="L85" i="4"/>
  <c r="J85" i="4"/>
  <c r="I85" i="4"/>
  <c r="H85" i="4"/>
  <c r="G85" i="4"/>
  <c r="F85" i="4"/>
  <c r="B79" i="4"/>
  <c r="A79" i="4"/>
  <c r="L78" i="4"/>
  <c r="L86" i="4" s="1"/>
  <c r="J78" i="4"/>
  <c r="J86" i="4" s="1"/>
  <c r="I78" i="4"/>
  <c r="I86" i="4" s="1"/>
  <c r="H78" i="4"/>
  <c r="H86" i="4" s="1"/>
  <c r="G78" i="4"/>
  <c r="G86" i="4" s="1"/>
  <c r="F78" i="4"/>
  <c r="F86" i="4" s="1"/>
  <c r="K71" i="4"/>
  <c r="B71" i="4"/>
  <c r="A71" i="4"/>
  <c r="L70" i="4"/>
  <c r="J70" i="4"/>
  <c r="I70" i="4"/>
  <c r="H70" i="4"/>
  <c r="G70" i="4"/>
  <c r="F70" i="4"/>
  <c r="B63" i="4"/>
  <c r="A63" i="4"/>
  <c r="L62" i="4"/>
  <c r="L71" i="4" s="1"/>
  <c r="J62" i="4"/>
  <c r="J71" i="4" s="1"/>
  <c r="I62" i="4"/>
  <c r="I71" i="4" s="1"/>
  <c r="H62" i="4"/>
  <c r="H71" i="4" s="1"/>
  <c r="G62" i="4"/>
  <c r="G71" i="4" s="1"/>
  <c r="F62" i="4"/>
  <c r="F71" i="4" s="1"/>
  <c r="K54" i="4"/>
  <c r="B54" i="4"/>
  <c r="A54" i="4"/>
  <c r="L53" i="4"/>
  <c r="J53" i="4"/>
  <c r="I53" i="4"/>
  <c r="H53" i="4"/>
  <c r="G53" i="4"/>
  <c r="F53" i="4"/>
  <c r="B46" i="4"/>
  <c r="A46" i="4"/>
  <c r="L45" i="4"/>
  <c r="L54" i="4" s="1"/>
  <c r="J45" i="4"/>
  <c r="J54" i="4" s="1"/>
  <c r="I45" i="4"/>
  <c r="I54" i="4" s="1"/>
  <c r="H45" i="4"/>
  <c r="H54" i="4" s="1"/>
  <c r="G45" i="4"/>
  <c r="G54" i="4" s="1"/>
  <c r="F45" i="4"/>
  <c r="F54" i="4" s="1"/>
  <c r="K37" i="4"/>
  <c r="B37" i="4"/>
  <c r="A37" i="4"/>
  <c r="L36" i="4"/>
  <c r="J36" i="4"/>
  <c r="I36" i="4"/>
  <c r="H36" i="4"/>
  <c r="G36" i="4"/>
  <c r="F36" i="4"/>
  <c r="B29" i="4"/>
  <c r="A29" i="4"/>
  <c r="L28" i="4"/>
  <c r="L37" i="4" s="1"/>
  <c r="J28" i="4"/>
  <c r="J37" i="4" s="1"/>
  <c r="I28" i="4"/>
  <c r="I37" i="4" s="1"/>
  <c r="H28" i="4"/>
  <c r="H37" i="4" s="1"/>
  <c r="G28" i="4"/>
  <c r="G37" i="4" s="1"/>
  <c r="F28" i="4"/>
  <c r="F37" i="4" s="1"/>
  <c r="K21" i="4"/>
  <c r="B21" i="4"/>
  <c r="A21" i="4"/>
  <c r="L20" i="4"/>
  <c r="J20" i="4"/>
  <c r="I20" i="4"/>
  <c r="H20" i="4"/>
  <c r="G20" i="4"/>
  <c r="F20" i="4"/>
  <c r="B14" i="4"/>
  <c r="A14" i="4"/>
  <c r="L13" i="4"/>
  <c r="J13" i="4"/>
  <c r="J168" i="4" s="1"/>
  <c r="G13" i="4"/>
  <c r="F13" i="4"/>
  <c r="F168" i="4" s="1"/>
  <c r="I12" i="4"/>
  <c r="H12" i="4"/>
  <c r="H13" i="4" s="1"/>
  <c r="H168" i="4" s="1"/>
  <c r="I11" i="4"/>
  <c r="I13" i="4" s="1"/>
  <c r="K168" i="1"/>
  <c r="G166" i="1"/>
  <c r="H166" i="1"/>
  <c r="I166" i="1"/>
  <c r="J166" i="1"/>
  <c r="L166" i="1"/>
  <c r="L148" i="1"/>
  <c r="K149" i="1"/>
  <c r="L132" i="1"/>
  <c r="K133" i="1"/>
  <c r="L117" i="1"/>
  <c r="K118" i="1"/>
  <c r="K101" i="1"/>
  <c r="L100" i="1"/>
  <c r="L85" i="1"/>
  <c r="K86" i="1"/>
  <c r="F21" i="4" l="1"/>
  <c r="J21" i="4"/>
  <c r="I168" i="4"/>
  <c r="G168" i="4"/>
  <c r="L168" i="4"/>
  <c r="G169" i="4"/>
  <c r="I169" i="4"/>
  <c r="L169" i="4"/>
  <c r="G118" i="4"/>
  <c r="I118" i="4"/>
  <c r="L118" i="4"/>
  <c r="H21" i="4"/>
  <c r="G21" i="4"/>
  <c r="I21" i="4"/>
  <c r="F169" i="4"/>
  <c r="H169" i="4"/>
  <c r="J169" i="4"/>
  <c r="L21" i="4"/>
  <c r="L70" i="1"/>
  <c r="K71" i="1"/>
  <c r="L53" i="1"/>
  <c r="K54" i="1"/>
  <c r="L36" i="1"/>
  <c r="K37" i="1"/>
  <c r="L20" i="1" l="1"/>
  <c r="L169" i="1" s="1"/>
  <c r="K21" i="1"/>
  <c r="I28" i="1" l="1"/>
  <c r="G28" i="1"/>
  <c r="I12" i="1"/>
  <c r="H12" i="1"/>
  <c r="H13" i="1" s="1"/>
  <c r="I11" i="1"/>
  <c r="B167" i="1"/>
  <c r="A167" i="1"/>
  <c r="F166" i="1"/>
  <c r="B158" i="1"/>
  <c r="A158" i="1"/>
  <c r="L157" i="1"/>
  <c r="J157" i="1"/>
  <c r="J167" i="1" s="1"/>
  <c r="I157" i="1"/>
  <c r="I167" i="1" s="1"/>
  <c r="H157" i="1"/>
  <c r="H167" i="1" s="1"/>
  <c r="G157" i="1"/>
  <c r="G167" i="1" s="1"/>
  <c r="F157" i="1"/>
  <c r="F167" i="1" s="1"/>
  <c r="B149" i="1"/>
  <c r="A149" i="1"/>
  <c r="J148" i="1"/>
  <c r="I148" i="1"/>
  <c r="H148" i="1"/>
  <c r="G148" i="1"/>
  <c r="F148" i="1"/>
  <c r="B141" i="1"/>
  <c r="A141" i="1"/>
  <c r="L140" i="1"/>
  <c r="J140" i="1"/>
  <c r="J149" i="1" s="1"/>
  <c r="I140" i="1"/>
  <c r="I149" i="1" s="1"/>
  <c r="H140" i="1"/>
  <c r="H149" i="1" s="1"/>
  <c r="G140" i="1"/>
  <c r="G149" i="1" s="1"/>
  <c r="F140" i="1"/>
  <c r="F149" i="1" s="1"/>
  <c r="B133" i="1"/>
  <c r="A133" i="1"/>
  <c r="J132" i="1"/>
  <c r="I132" i="1"/>
  <c r="H132" i="1"/>
  <c r="G132" i="1"/>
  <c r="F132" i="1"/>
  <c r="B126" i="1"/>
  <c r="A126" i="1"/>
  <c r="L125" i="1"/>
  <c r="J125" i="1"/>
  <c r="J133" i="1" s="1"/>
  <c r="I125" i="1"/>
  <c r="I133" i="1" s="1"/>
  <c r="H125" i="1"/>
  <c r="H133" i="1" s="1"/>
  <c r="G125" i="1"/>
  <c r="G133" i="1" s="1"/>
  <c r="F125" i="1"/>
  <c r="F133" i="1" s="1"/>
  <c r="B118" i="1"/>
  <c r="A118" i="1"/>
  <c r="J117" i="1"/>
  <c r="I117" i="1"/>
  <c r="H117" i="1"/>
  <c r="G117" i="1"/>
  <c r="F117" i="1"/>
  <c r="A110" i="1"/>
  <c r="L109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L93" i="1"/>
  <c r="L101" i="1" s="1"/>
  <c r="J93" i="1"/>
  <c r="J101" i="1" s="1"/>
  <c r="I93" i="1"/>
  <c r="I101" i="1" s="1"/>
  <c r="H93" i="1"/>
  <c r="H101" i="1" s="1"/>
  <c r="G93" i="1"/>
  <c r="G101" i="1" s="1"/>
  <c r="F93" i="1"/>
  <c r="F101" i="1" s="1"/>
  <c r="B86" i="1"/>
  <c r="A86" i="1"/>
  <c r="J85" i="1"/>
  <c r="I85" i="1"/>
  <c r="H85" i="1"/>
  <c r="G85" i="1"/>
  <c r="F85" i="1"/>
  <c r="B79" i="1"/>
  <c r="A79" i="1"/>
  <c r="L78" i="1"/>
  <c r="J78" i="1"/>
  <c r="J86" i="1" s="1"/>
  <c r="I78" i="1"/>
  <c r="I86" i="1" s="1"/>
  <c r="H78" i="1"/>
  <c r="H86" i="1" s="1"/>
  <c r="G78" i="1"/>
  <c r="G86" i="1" s="1"/>
  <c r="F78" i="1"/>
  <c r="F86" i="1" s="1"/>
  <c r="B71" i="1"/>
  <c r="A71" i="1"/>
  <c r="J70" i="1"/>
  <c r="I70" i="1"/>
  <c r="H70" i="1"/>
  <c r="G70" i="1"/>
  <c r="F70" i="1"/>
  <c r="B63" i="1"/>
  <c r="A63" i="1"/>
  <c r="L62" i="1"/>
  <c r="J62" i="1"/>
  <c r="J71" i="1" s="1"/>
  <c r="I62" i="1"/>
  <c r="I71" i="1" s="1"/>
  <c r="H62" i="1"/>
  <c r="H71" i="1" s="1"/>
  <c r="G62" i="1"/>
  <c r="G71" i="1" s="1"/>
  <c r="F62" i="1"/>
  <c r="F71" i="1" s="1"/>
  <c r="B54" i="1"/>
  <c r="A54" i="1"/>
  <c r="J53" i="1"/>
  <c r="I53" i="1"/>
  <c r="H53" i="1"/>
  <c r="G53" i="1"/>
  <c r="F53" i="1"/>
  <c r="B46" i="1"/>
  <c r="A46" i="1"/>
  <c r="L45" i="1"/>
  <c r="J45" i="1"/>
  <c r="J54" i="1" s="1"/>
  <c r="I45" i="1"/>
  <c r="I54" i="1" s="1"/>
  <c r="H45" i="1"/>
  <c r="H54" i="1" s="1"/>
  <c r="G45" i="1"/>
  <c r="G54" i="1" s="1"/>
  <c r="F45" i="1"/>
  <c r="F54" i="1" s="1"/>
  <c r="B37" i="1"/>
  <c r="A37" i="1"/>
  <c r="J36" i="1"/>
  <c r="I36" i="1"/>
  <c r="I37" i="1" s="1"/>
  <c r="H36" i="1"/>
  <c r="G36" i="1"/>
  <c r="G37" i="1" s="1"/>
  <c r="F36" i="1"/>
  <c r="B29" i="1"/>
  <c r="A29" i="1"/>
  <c r="L28" i="1"/>
  <c r="J28" i="1"/>
  <c r="H28" i="1"/>
  <c r="F28" i="1"/>
  <c r="B21" i="1"/>
  <c r="A21" i="1"/>
  <c r="J20" i="1"/>
  <c r="I20" i="1"/>
  <c r="H20" i="1"/>
  <c r="H21" i="1" s="1"/>
  <c r="G20" i="1"/>
  <c r="F20" i="1"/>
  <c r="B14" i="1"/>
  <c r="A14" i="1"/>
  <c r="L13" i="1"/>
  <c r="J13" i="1"/>
  <c r="J168" i="1" s="1"/>
  <c r="I13" i="1"/>
  <c r="G13" i="1"/>
  <c r="G168" i="1" s="1"/>
  <c r="F13" i="1"/>
  <c r="H168" i="1" l="1"/>
  <c r="F168" i="1"/>
  <c r="I168" i="1"/>
  <c r="H169" i="1"/>
  <c r="J169" i="1"/>
  <c r="G169" i="1"/>
  <c r="I169" i="1"/>
  <c r="F169" i="1"/>
  <c r="L167" i="1"/>
  <c r="L168" i="1"/>
  <c r="G118" i="1"/>
  <c r="I118" i="1"/>
  <c r="F118" i="1"/>
  <c r="H118" i="1"/>
  <c r="J118" i="1"/>
  <c r="H37" i="1"/>
  <c r="F21" i="1"/>
  <c r="F37" i="1"/>
  <c r="J37" i="1"/>
  <c r="J21" i="1"/>
  <c r="G21" i="1"/>
  <c r="I21" i="1"/>
  <c r="L21" i="1" l="1"/>
  <c r="L37" i="1"/>
  <c r="L54" i="1"/>
  <c r="L71" i="1"/>
  <c r="L86" i="1"/>
  <c r="L118" i="1"/>
  <c r="L133" i="1"/>
  <c r="L149" i="1"/>
</calcChain>
</file>

<file path=xl/sharedStrings.xml><?xml version="1.0" encoding="utf-8"?>
<sst xmlns="http://schemas.openxmlformats.org/spreadsheetml/2006/main" count="688" uniqueCount="93">
  <si>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</si>
  <si>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</si>
  <si>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</si>
  <si>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</si>
  <si>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</si>
  <si>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</si>
  <si>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</si>
  <si>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</si>
  <si>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</si>
  <si>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</si>
  <si>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</si>
  <si>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</si>
  <si>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</si>
  <si>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</si>
  <si>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</si>
  <si>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</si>
  <si>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</si>
  <si>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</si>
  <si>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</si>
  <si>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</si>
  <si>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</si>
  <si>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</si>
  <si>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</si>
  <si>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</si>
  <si>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</si>
  <si>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</si>
  <si>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</si>
  <si>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</si>
  <si>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</si>
  <si>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</si>
  <si>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</si>
  <si>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</si>
  <si>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</si>
  <si>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</si>
  <si>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</si>
  <si>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из пшеной крупы</t>
  </si>
  <si>
    <t>Яйцо варёное</t>
  </si>
  <si>
    <t>Кофейный напиток</t>
  </si>
  <si>
    <t>Яблоко</t>
  </si>
  <si>
    <t>Плов из говядины</t>
  </si>
  <si>
    <t>Огурец свежий</t>
  </si>
  <si>
    <t>Вафли</t>
  </si>
  <si>
    <t>Чай с сахаром</t>
  </si>
  <si>
    <t>Хлеб ржаной</t>
  </si>
  <si>
    <t>Хлеб пшеничный</t>
  </si>
  <si>
    <t>Котлета рыбная</t>
  </si>
  <si>
    <t xml:space="preserve">Картофельное пюре </t>
  </si>
  <si>
    <t>Горошек зеленый консервированный</t>
  </si>
  <si>
    <t>Компот из сухофруктов</t>
  </si>
  <si>
    <t>Зефир</t>
  </si>
  <si>
    <t xml:space="preserve">Макароны отварные </t>
  </si>
  <si>
    <t>262/333</t>
  </si>
  <si>
    <t>Сердце говяжье в соусе</t>
  </si>
  <si>
    <t>Помидор свежий</t>
  </si>
  <si>
    <t>Чай с лимоном</t>
  </si>
  <si>
    <t>Печенье</t>
  </si>
  <si>
    <t>Гречка отварная</t>
  </si>
  <si>
    <t>Печень по-строгоновски</t>
  </si>
  <si>
    <t>Банан</t>
  </si>
  <si>
    <t>Напиток из шиповника</t>
  </si>
  <si>
    <t xml:space="preserve">Каша овсяная из "Геркулеса" </t>
  </si>
  <si>
    <t>Сыр российский</t>
  </si>
  <si>
    <t>Какао с молоком</t>
  </si>
  <si>
    <t>Гуляш из говядины</t>
  </si>
  <si>
    <t>Перловка отварная</t>
  </si>
  <si>
    <t>Тефтели рыбные</t>
  </si>
  <si>
    <t>Биолакт</t>
  </si>
  <si>
    <t xml:space="preserve">Котлета из  говядины </t>
  </si>
  <si>
    <t>Мандарин</t>
  </si>
  <si>
    <t>Рис отварной</t>
  </si>
  <si>
    <t>Сок фруктовый</t>
  </si>
  <si>
    <t>яйцо</t>
  </si>
  <si>
    <t>Булочка</t>
  </si>
  <si>
    <t>булочка</t>
  </si>
  <si>
    <t>овощ</t>
  </si>
  <si>
    <t>десерт</t>
  </si>
  <si>
    <t>кисло-молоч.напиток</t>
  </si>
  <si>
    <t>сок фруктовый</t>
  </si>
  <si>
    <t xml:space="preserve">Пюре из гороха </t>
  </si>
  <si>
    <t>Суп картофельный с крупой пшено</t>
  </si>
  <si>
    <t>Плов из отварной говядины</t>
  </si>
  <si>
    <t>Щи из свежей капусты с картофелем</t>
  </si>
  <si>
    <t>Сердце говяжье</t>
  </si>
  <si>
    <t>Макароны отварные с сыром</t>
  </si>
  <si>
    <t>Молоко 0,2 мл</t>
  </si>
  <si>
    <t>Борщ со свежей капустой</t>
  </si>
  <si>
    <t>Среднее значение за период(завтрак):</t>
  </si>
  <si>
    <t>Среднее значение за период(обед):</t>
  </si>
  <si>
    <t>12-18 лет</t>
  </si>
  <si>
    <t>Бурятия, г.Северобайкальск, МАОУ СОШ №1</t>
  </si>
  <si>
    <t>и.о директора</t>
  </si>
  <si>
    <t>Устинова Ю.В.</t>
  </si>
  <si>
    <t>и.о.директора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</si>
</sst>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4"/>
      <color theme="1"/>
      <name val="Times New Roman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18" xfId="0" applyNumberFormat="1" applyFont="1" applyFill="1" applyBorder="1" applyAlignment="1">
      <alignment horizontal="center"/>
    </xf>
    <xf numFmtId="0" fontId="2" fillId="3" borderId="19" xfId="0" applyNumberFormat="1" applyFont="1" applyFill="1" applyBorder="1" applyAlignment="1">
      <alignment horizontal="center"/>
    </xf>
    <xf numFmtId="0" fontId="2" fillId="3" borderId="19" xfId="0" applyNumberFormat="1" applyFont="1" applyFill="1" applyBorder="1" applyAlignment="1">
      <alignment vertical="top" wrapText="1"/>
    </xf>
    <xf numFmtId="0" fontId="2" fillId="3" borderId="19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4" borderId="26" xfId="0" applyFont="1" applyFill="1" applyBorder="1"/>
    <xf numFmtId="0" fontId="11" fillId="4" borderId="26" xfId="0" applyFont="1" applyFill="1" applyBorder="1" applyAlignment="1">
      <alignment horizontal="right"/>
    </xf>
    <xf numFmtId="0" fontId="11" fillId="0" borderId="26" xfId="0" applyFont="1" applyBorder="1"/>
    <xf numFmtId="0" fontId="11" fillId="0" borderId="26" xfId="0" applyFont="1" applyBorder="1" applyAlignment="1">
      <alignment horizontal="right"/>
    </xf>
    <xf numFmtId="2" fontId="11" fillId="4" borderId="26" xfId="0" applyNumberFormat="1" applyFont="1" applyFill="1" applyBorder="1"/>
    <xf numFmtId="164" fontId="11" fillId="4" borderId="26" xfId="0" applyNumberFormat="1" applyFont="1" applyFill="1" applyBorder="1"/>
    <xf numFmtId="0" fontId="11" fillId="4" borderId="26" xfId="0" applyFont="1" applyFill="1" applyBorder="1" applyProtection="1">
      <protection locked="0"/>
    </xf>
    <xf numFmtId="0" fontId="11" fillId="0" borderId="26" xfId="0" applyFont="1" applyBorder="1" applyProtection="1">
      <protection locked="0"/>
    </xf>
    <xf numFmtId="0" fontId="11" fillId="4" borderId="26" xfId="0" applyFont="1" applyFill="1" applyBorder="1" applyAlignment="1" applyProtection="1">
      <alignment horizontal="right"/>
      <protection locked="0"/>
    </xf>
    <xf numFmtId="0" fontId="11" fillId="0" borderId="26" xfId="0" applyFont="1" applyBorder="1" applyAlignment="1" applyProtection="1">
      <alignment horizontal="right"/>
      <protection locked="0"/>
    </xf>
    <xf numFmtId="2" fontId="11" fillId="4" borderId="26" xfId="0" applyNumberFormat="1" applyFont="1" applyFill="1" applyBorder="1" applyProtection="1">
      <protection locked="0"/>
    </xf>
    <xf numFmtId="0" fontId="12" fillId="4" borderId="26" xfId="0" applyFont="1" applyFill="1" applyBorder="1"/>
    <xf numFmtId="0" fontId="2" fillId="4" borderId="0" xfId="0" applyNumberFormat="1" applyFont="1" applyFill="1"/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workbookViewId="0">
      <pane xSplit="4" ySplit="5" topLeftCell="E153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9.28515625" style="1" customWidth="1"/>
    <col min="8" max="8" width="12.85546875" style="1" customWidth="1"/>
    <col min="9" max="9" width="9.85546875" style="1" customWidth="1"/>
    <col min="10" max="10" width="12.710937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5" t="s">
        <v>89</v>
      </c>
      <c r="D1" s="66"/>
      <c r="E1" s="67"/>
      <c r="F1" s="3" t="s">
        <v>1</v>
      </c>
      <c r="G1" s="1" t="s">
        <v>2</v>
      </c>
      <c r="H1" s="62" t="s">
        <v>90</v>
      </c>
      <c r="I1" s="63"/>
      <c r="J1" s="63"/>
      <c r="K1" s="64"/>
    </row>
    <row r="2" spans="1:12" ht="18" x14ac:dyDescent="0.2">
      <c r="A2" s="4" t="s">
        <v>3</v>
      </c>
      <c r="C2" s="1"/>
      <c r="G2" s="1" t="s">
        <v>4</v>
      </c>
      <c r="H2" s="62" t="s">
        <v>91</v>
      </c>
      <c r="I2" s="63"/>
      <c r="J2" s="63"/>
      <c r="K2" s="6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9.5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53" t="s">
        <v>35</v>
      </c>
      <c r="F6" s="55">
        <v>210</v>
      </c>
      <c r="G6" s="53">
        <v>8.31</v>
      </c>
      <c r="H6" s="53">
        <v>13.2</v>
      </c>
      <c r="I6" s="53">
        <v>37.630000000000003</v>
      </c>
      <c r="J6" s="53">
        <v>303</v>
      </c>
      <c r="K6" s="53">
        <v>173</v>
      </c>
      <c r="L6" s="48">
        <v>18.02</v>
      </c>
    </row>
    <row r="7" spans="1:12" ht="18.75" x14ac:dyDescent="0.3">
      <c r="A7" s="19"/>
      <c r="B7" s="20"/>
      <c r="C7" s="21"/>
      <c r="D7" s="18" t="s">
        <v>71</v>
      </c>
      <c r="E7" s="53" t="s">
        <v>36</v>
      </c>
      <c r="F7" s="55">
        <v>40</v>
      </c>
      <c r="G7" s="53">
        <v>5.08</v>
      </c>
      <c r="H7" s="53">
        <v>4.5999999999999996</v>
      </c>
      <c r="I7" s="53">
        <v>0.28000000000000003</v>
      </c>
      <c r="J7" s="53">
        <v>63</v>
      </c>
      <c r="K7" s="53">
        <v>209</v>
      </c>
      <c r="L7" s="48">
        <v>11.2</v>
      </c>
    </row>
    <row r="8" spans="1:12" ht="18.75" x14ac:dyDescent="0.3">
      <c r="A8" s="19"/>
      <c r="B8" s="20"/>
      <c r="C8" s="21"/>
      <c r="D8" s="22" t="s">
        <v>25</v>
      </c>
      <c r="E8" s="53" t="s">
        <v>37</v>
      </c>
      <c r="F8" s="55">
        <v>200</v>
      </c>
      <c r="G8" s="53">
        <v>3.17</v>
      </c>
      <c r="H8" s="53">
        <v>2.68</v>
      </c>
      <c r="I8" s="53">
        <v>15.95</v>
      </c>
      <c r="J8" s="53">
        <v>100.6</v>
      </c>
      <c r="K8" s="53">
        <v>379</v>
      </c>
      <c r="L8" s="48">
        <v>11.9</v>
      </c>
    </row>
    <row r="9" spans="1:12" ht="18.75" x14ac:dyDescent="0.3">
      <c r="A9" s="19"/>
      <c r="B9" s="20"/>
      <c r="C9" s="21"/>
      <c r="D9" s="22" t="s">
        <v>26</v>
      </c>
      <c r="E9" s="54" t="s">
        <v>38</v>
      </c>
      <c r="F9" s="56">
        <v>110</v>
      </c>
      <c r="G9" s="54">
        <v>0.52</v>
      </c>
      <c r="H9" s="54">
        <v>0.52</v>
      </c>
      <c r="I9" s="54">
        <v>12.74</v>
      </c>
      <c r="J9" s="54">
        <v>61.1</v>
      </c>
      <c r="K9" s="54">
        <v>338</v>
      </c>
      <c r="L9" s="50">
        <v>16.5</v>
      </c>
    </row>
    <row r="10" spans="1:12" ht="18.75" x14ac:dyDescent="0.3">
      <c r="A10" s="19"/>
      <c r="B10" s="20"/>
      <c r="C10" s="21"/>
      <c r="D10" s="22" t="s">
        <v>73</v>
      </c>
      <c r="E10" s="53" t="s">
        <v>72</v>
      </c>
      <c r="F10" s="55">
        <v>60</v>
      </c>
      <c r="G10" s="53">
        <v>4.7699999999999996</v>
      </c>
      <c r="H10" s="57">
        <v>0.22</v>
      </c>
      <c r="I10" s="53">
        <v>13.34</v>
      </c>
      <c r="J10" s="53">
        <v>139.5</v>
      </c>
      <c r="K10" s="53">
        <v>0</v>
      </c>
      <c r="L10" s="48">
        <v>14</v>
      </c>
    </row>
    <row r="11" spans="1:12" ht="18.75" x14ac:dyDescent="0.3">
      <c r="A11" s="19"/>
      <c r="B11" s="20"/>
      <c r="C11" s="21"/>
      <c r="D11" s="22" t="s">
        <v>32</v>
      </c>
      <c r="E11" s="47" t="s">
        <v>43</v>
      </c>
      <c r="F11" s="48">
        <v>20</v>
      </c>
      <c r="G11" s="48">
        <v>1.1200000000000001</v>
      </c>
      <c r="H11" s="47">
        <v>0.22</v>
      </c>
      <c r="I11" s="47">
        <f>0.011*F11</f>
        <v>0.21999999999999997</v>
      </c>
      <c r="J11" s="47">
        <v>9.8800000000000008</v>
      </c>
      <c r="K11" s="53">
        <v>0</v>
      </c>
      <c r="L11" s="48">
        <v>1.58</v>
      </c>
    </row>
    <row r="12" spans="1:12" ht="18.75" x14ac:dyDescent="0.3">
      <c r="A12" s="19"/>
      <c r="B12" s="20"/>
      <c r="C12" s="21"/>
      <c r="D12" s="22" t="s">
        <v>33</v>
      </c>
      <c r="E12" s="47" t="s">
        <v>44</v>
      </c>
      <c r="F12" s="48">
        <v>20</v>
      </c>
      <c r="G12" s="48">
        <v>1.39</v>
      </c>
      <c r="H12" s="47">
        <f>0.079*F12</f>
        <v>1.58</v>
      </c>
      <c r="I12" s="47">
        <f>0.01*F12</f>
        <v>0.2</v>
      </c>
      <c r="J12" s="47">
        <v>46.6</v>
      </c>
      <c r="K12" s="53">
        <v>0</v>
      </c>
      <c r="L12" s="48">
        <v>1.55</v>
      </c>
    </row>
    <row r="13" spans="1:12" ht="15.75" thickBot="1" x14ac:dyDescent="0.3">
      <c r="A13" s="23"/>
      <c r="B13" s="24"/>
      <c r="C13" s="25"/>
      <c r="D13" s="26" t="s">
        <v>27</v>
      </c>
      <c r="E13" s="27"/>
      <c r="F13" s="28">
        <f>SUM(F6:F12)</f>
        <v>660</v>
      </c>
      <c r="G13" s="28">
        <f>SUM(G6:G12)</f>
        <v>24.360000000000003</v>
      </c>
      <c r="H13" s="28">
        <f>SUM(H6:H12)</f>
        <v>23.019999999999996</v>
      </c>
      <c r="I13" s="28">
        <f>SUM(I6:I12)</f>
        <v>80.36</v>
      </c>
      <c r="J13" s="28">
        <f>SUM(J6:J12)</f>
        <v>723.68000000000006</v>
      </c>
      <c r="K13" s="29"/>
      <c r="L13" s="28">
        <f>SUM(L6:L12)</f>
        <v>74.75</v>
      </c>
    </row>
    <row r="14" spans="1:12" ht="18.75" x14ac:dyDescent="0.3">
      <c r="A14" s="30">
        <f>A6</f>
        <v>1</v>
      </c>
      <c r="B14" s="31">
        <f>B6</f>
        <v>1</v>
      </c>
      <c r="C14" s="32" t="s">
        <v>28</v>
      </c>
      <c r="D14" s="18" t="s">
        <v>24</v>
      </c>
      <c r="E14" s="49" t="s">
        <v>67</v>
      </c>
      <c r="F14" s="50">
        <v>105</v>
      </c>
      <c r="G14" s="49">
        <v>16.38</v>
      </c>
      <c r="H14" s="49">
        <v>20.58</v>
      </c>
      <c r="I14" s="49">
        <v>14.125</v>
      </c>
      <c r="J14" s="49">
        <v>311</v>
      </c>
      <c r="K14" s="50">
        <v>268</v>
      </c>
      <c r="L14" s="50">
        <v>41.91</v>
      </c>
    </row>
    <row r="15" spans="1:12" ht="18.75" x14ac:dyDescent="0.3">
      <c r="A15" s="19"/>
      <c r="B15" s="20"/>
      <c r="C15" s="21"/>
      <c r="D15" s="22" t="s">
        <v>30</v>
      </c>
      <c r="E15" s="47" t="s">
        <v>78</v>
      </c>
      <c r="F15" s="48">
        <v>200</v>
      </c>
      <c r="G15" s="47">
        <v>17.309999999999999</v>
      </c>
      <c r="H15" s="47">
        <v>9.19</v>
      </c>
      <c r="I15" s="47">
        <v>44.5</v>
      </c>
      <c r="J15" s="47">
        <v>323.8</v>
      </c>
      <c r="K15" s="48">
        <v>199</v>
      </c>
      <c r="L15" s="48">
        <v>6.81</v>
      </c>
    </row>
    <row r="16" spans="1:12" ht="18.75" x14ac:dyDescent="0.3">
      <c r="A16" s="19"/>
      <c r="B16" s="20"/>
      <c r="C16" s="21"/>
      <c r="D16" s="22" t="s">
        <v>25</v>
      </c>
      <c r="E16" s="47" t="s">
        <v>42</v>
      </c>
      <c r="F16" s="48">
        <v>200</v>
      </c>
      <c r="G16" s="47">
        <v>7.0000000000000007E-2</v>
      </c>
      <c r="H16" s="47">
        <v>0.02</v>
      </c>
      <c r="I16" s="47">
        <v>15</v>
      </c>
      <c r="J16" s="47">
        <v>60</v>
      </c>
      <c r="K16" s="48">
        <v>376</v>
      </c>
      <c r="L16" s="48">
        <v>1.84</v>
      </c>
    </row>
    <row r="17" spans="1:12" ht="18.75" x14ac:dyDescent="0.3">
      <c r="A17" s="19"/>
      <c r="B17" s="20"/>
      <c r="C17" s="21"/>
      <c r="D17" s="22" t="s">
        <v>26</v>
      </c>
      <c r="E17" s="49" t="s">
        <v>38</v>
      </c>
      <c r="F17" s="50">
        <v>150</v>
      </c>
      <c r="G17" s="49">
        <v>0.6</v>
      </c>
      <c r="H17" s="49">
        <v>0.6</v>
      </c>
      <c r="I17" s="49">
        <v>14.7</v>
      </c>
      <c r="J17" s="49">
        <v>70.5</v>
      </c>
      <c r="K17" s="49">
        <v>338</v>
      </c>
      <c r="L17" s="50">
        <v>22.5</v>
      </c>
    </row>
    <row r="18" spans="1:12" ht="18.75" x14ac:dyDescent="0.3">
      <c r="A18" s="19"/>
      <c r="B18" s="20"/>
      <c r="C18" s="21"/>
      <c r="D18" s="22" t="s">
        <v>32</v>
      </c>
      <c r="E18" s="47" t="s">
        <v>44</v>
      </c>
      <c r="F18" s="48">
        <v>40</v>
      </c>
      <c r="G18" s="47">
        <v>2.37</v>
      </c>
      <c r="H18" s="51">
        <v>0.3</v>
      </c>
      <c r="I18" s="47">
        <v>14.49</v>
      </c>
      <c r="J18" s="47">
        <v>70.14</v>
      </c>
      <c r="K18" s="53">
        <v>0</v>
      </c>
      <c r="L18" s="53">
        <v>3.16</v>
      </c>
    </row>
    <row r="19" spans="1:12" ht="18.75" x14ac:dyDescent="0.3">
      <c r="A19" s="19"/>
      <c r="B19" s="20"/>
      <c r="C19" s="21"/>
      <c r="D19" s="22" t="s">
        <v>33</v>
      </c>
      <c r="E19" s="47" t="s">
        <v>43</v>
      </c>
      <c r="F19" s="48">
        <v>40</v>
      </c>
      <c r="G19" s="47">
        <v>2.2400000000000002</v>
      </c>
      <c r="H19" s="47">
        <v>0.44</v>
      </c>
      <c r="I19" s="47">
        <v>19.760000000000002</v>
      </c>
      <c r="J19" s="47">
        <v>91.96</v>
      </c>
      <c r="K19" s="53">
        <v>0</v>
      </c>
      <c r="L19" s="53">
        <v>3.1</v>
      </c>
    </row>
    <row r="20" spans="1:12" ht="15" x14ac:dyDescent="0.25">
      <c r="A20" s="23"/>
      <c r="B20" s="24"/>
      <c r="C20" s="25"/>
      <c r="D20" s="26" t="s">
        <v>27</v>
      </c>
      <c r="E20" s="27"/>
      <c r="F20" s="28">
        <f>SUM(F14:F19)</f>
        <v>735</v>
      </c>
      <c r="G20" s="28">
        <f>SUM(G14:G19)</f>
        <v>38.97</v>
      </c>
      <c r="H20" s="28">
        <f>SUM(H14:H19)</f>
        <v>31.13</v>
      </c>
      <c r="I20" s="28">
        <f>SUM(I14:I19)</f>
        <v>122.575</v>
      </c>
      <c r="J20" s="28">
        <f>SUM(J14:J19)</f>
        <v>927.4</v>
      </c>
      <c r="K20" s="29"/>
      <c r="L20" s="28">
        <f>SUM(L14:L19)</f>
        <v>79.319999999999993</v>
      </c>
    </row>
    <row r="21" spans="1:12" ht="13.5" thickBot="1" x14ac:dyDescent="0.25">
      <c r="A21" s="33">
        <f>A6</f>
        <v>1</v>
      </c>
      <c r="B21" s="34">
        <f>B6</f>
        <v>1</v>
      </c>
      <c r="C21" s="60" t="s">
        <v>34</v>
      </c>
      <c r="D21" s="61"/>
      <c r="E21" s="35"/>
      <c r="F21" s="36">
        <f>F20+F13</f>
        <v>1395</v>
      </c>
      <c r="G21" s="36">
        <f t="shared" ref="G21:L21" si="0">G20+G13</f>
        <v>63.33</v>
      </c>
      <c r="H21" s="36">
        <f t="shared" si="0"/>
        <v>54.149999999999991</v>
      </c>
      <c r="I21" s="36">
        <f t="shared" si="0"/>
        <v>202.935</v>
      </c>
      <c r="J21" s="36">
        <f t="shared" si="0"/>
        <v>1651.08</v>
      </c>
      <c r="K21" s="36">
        <f t="shared" si="0"/>
        <v>0</v>
      </c>
      <c r="L21" s="36">
        <f t="shared" si="0"/>
        <v>154.07</v>
      </c>
    </row>
    <row r="22" spans="1:12" ht="19.5" thickBot="1" x14ac:dyDescent="0.35">
      <c r="A22" s="37">
        <v>1</v>
      </c>
      <c r="B22" s="20">
        <v>2</v>
      </c>
      <c r="C22" s="17" t="s">
        <v>23</v>
      </c>
      <c r="D22" s="18" t="s">
        <v>24</v>
      </c>
      <c r="E22" s="47" t="s">
        <v>39</v>
      </c>
      <c r="F22" s="48">
        <v>250</v>
      </c>
      <c r="G22" s="47">
        <v>25.5</v>
      </c>
      <c r="H22" s="47">
        <v>23.88</v>
      </c>
      <c r="I22" s="47">
        <v>40.630000000000003</v>
      </c>
      <c r="J22" s="47">
        <v>495</v>
      </c>
      <c r="K22" s="47">
        <v>244</v>
      </c>
      <c r="L22" s="48">
        <v>36.450000000000003</v>
      </c>
    </row>
    <row r="23" spans="1:12" ht="19.5" thickBot="1" x14ac:dyDescent="0.35">
      <c r="A23" s="37"/>
      <c r="B23" s="20"/>
      <c r="C23" s="21"/>
      <c r="D23" s="18" t="s">
        <v>74</v>
      </c>
      <c r="E23" s="47" t="s">
        <v>40</v>
      </c>
      <c r="F23" s="48">
        <v>50</v>
      </c>
      <c r="G23" s="47">
        <v>0.35</v>
      </c>
      <c r="H23" s="47">
        <v>0.05</v>
      </c>
      <c r="I23" s="47">
        <v>0.95</v>
      </c>
      <c r="J23" s="47">
        <v>5.5</v>
      </c>
      <c r="K23" s="47"/>
      <c r="L23" s="48">
        <v>15.3</v>
      </c>
    </row>
    <row r="24" spans="1:12" ht="18.75" x14ac:dyDescent="0.3">
      <c r="A24" s="37"/>
      <c r="B24" s="20"/>
      <c r="C24" s="21"/>
      <c r="D24" s="18" t="s">
        <v>75</v>
      </c>
      <c r="E24" s="47" t="s">
        <v>41</v>
      </c>
      <c r="F24" s="48">
        <v>50</v>
      </c>
      <c r="G24" s="47">
        <v>5.3</v>
      </c>
      <c r="H24" s="51">
        <v>0.24</v>
      </c>
      <c r="I24" s="47">
        <v>14.82</v>
      </c>
      <c r="J24" s="47">
        <v>155</v>
      </c>
      <c r="K24" s="47"/>
      <c r="L24" s="48">
        <v>10.5</v>
      </c>
    </row>
    <row r="25" spans="1:12" ht="18.75" x14ac:dyDescent="0.3">
      <c r="A25" s="37"/>
      <c r="B25" s="20"/>
      <c r="C25" s="21"/>
      <c r="D25" s="22" t="s">
        <v>25</v>
      </c>
      <c r="E25" s="47" t="s">
        <v>42</v>
      </c>
      <c r="F25" s="48">
        <v>200</v>
      </c>
      <c r="G25" s="47">
        <v>7.0000000000000007E-2</v>
      </c>
      <c r="H25" s="47">
        <v>0.02</v>
      </c>
      <c r="I25" s="47">
        <v>15</v>
      </c>
      <c r="J25" s="47">
        <v>60</v>
      </c>
      <c r="K25" s="47">
        <v>376</v>
      </c>
      <c r="L25" s="48">
        <v>1.84</v>
      </c>
    </row>
    <row r="26" spans="1:12" ht="18.75" x14ac:dyDescent="0.3">
      <c r="A26" s="37"/>
      <c r="B26" s="20"/>
      <c r="C26" s="21"/>
      <c r="D26" s="22" t="s">
        <v>33</v>
      </c>
      <c r="E26" s="47" t="s">
        <v>43</v>
      </c>
      <c r="F26" s="48">
        <v>20</v>
      </c>
      <c r="G26" s="47">
        <v>1.1200000000000001</v>
      </c>
      <c r="H26" s="47">
        <v>0.22</v>
      </c>
      <c r="I26" s="47">
        <v>9.8800000000000008</v>
      </c>
      <c r="J26" s="47">
        <v>45.98</v>
      </c>
      <c r="K26" s="47">
        <v>0</v>
      </c>
      <c r="L26" s="48">
        <v>1.55</v>
      </c>
    </row>
    <row r="27" spans="1:12" ht="18.75" x14ac:dyDescent="0.3">
      <c r="A27" s="37"/>
      <c r="B27" s="20"/>
      <c r="C27" s="21"/>
      <c r="D27" s="22" t="s">
        <v>32</v>
      </c>
      <c r="E27" s="47" t="s">
        <v>44</v>
      </c>
      <c r="F27" s="48">
        <v>20</v>
      </c>
      <c r="G27" s="47">
        <v>1.58</v>
      </c>
      <c r="H27" s="47">
        <v>0.2</v>
      </c>
      <c r="I27" s="47">
        <v>9.66</v>
      </c>
      <c r="J27" s="47">
        <v>46.76</v>
      </c>
      <c r="K27" s="47">
        <v>0</v>
      </c>
      <c r="L27" s="48">
        <v>1.58</v>
      </c>
    </row>
    <row r="28" spans="1:12" ht="15.75" thickBot="1" x14ac:dyDescent="0.3">
      <c r="A28" s="38"/>
      <c r="B28" s="24"/>
      <c r="C28" s="25"/>
      <c r="D28" s="26" t="s">
        <v>27</v>
      </c>
      <c r="E28" s="27"/>
      <c r="F28" s="28">
        <f>SUM(F22:F27)</f>
        <v>590</v>
      </c>
      <c r="G28" s="28">
        <f>SUM(G22:G27)</f>
        <v>33.92</v>
      </c>
      <c r="H28" s="28">
        <f>SUM(H22:H27)</f>
        <v>24.609999999999996</v>
      </c>
      <c r="I28" s="28">
        <f>SUM(I22:I27)</f>
        <v>90.94</v>
      </c>
      <c r="J28" s="28">
        <f>SUM(J22:J27)</f>
        <v>808.24</v>
      </c>
      <c r="K28" s="29"/>
      <c r="L28" s="28">
        <f>SUM(L22:L27)</f>
        <v>67.22</v>
      </c>
    </row>
    <row r="29" spans="1:12" ht="19.5" thickBot="1" x14ac:dyDescent="0.35">
      <c r="A29" s="31">
        <f>A22</f>
        <v>1</v>
      </c>
      <c r="B29" s="31">
        <f>B22</f>
        <v>2</v>
      </c>
      <c r="C29" s="32" t="s">
        <v>28</v>
      </c>
      <c r="D29" s="18" t="s">
        <v>24</v>
      </c>
      <c r="E29" s="47" t="s">
        <v>79</v>
      </c>
      <c r="F29" s="48">
        <v>250</v>
      </c>
      <c r="G29" s="47">
        <v>1.97</v>
      </c>
      <c r="H29" s="47">
        <v>2.71</v>
      </c>
      <c r="I29" s="47">
        <v>12.11</v>
      </c>
      <c r="J29" s="47">
        <v>85.75</v>
      </c>
      <c r="K29" s="48">
        <v>101</v>
      </c>
      <c r="L29" s="48">
        <v>16.63</v>
      </c>
    </row>
    <row r="30" spans="1:12" ht="19.5" thickBot="1" x14ac:dyDescent="0.35">
      <c r="A30" s="37"/>
      <c r="B30" s="20"/>
      <c r="C30" s="21"/>
      <c r="D30" s="18" t="s">
        <v>24</v>
      </c>
      <c r="E30" s="47" t="s">
        <v>80</v>
      </c>
      <c r="F30" s="48">
        <v>250</v>
      </c>
      <c r="G30" s="47">
        <v>18.600000000000001</v>
      </c>
      <c r="H30" s="47">
        <v>21.9</v>
      </c>
      <c r="I30" s="47">
        <v>47.5</v>
      </c>
      <c r="J30" s="47">
        <v>478.37</v>
      </c>
      <c r="K30" s="48">
        <v>244</v>
      </c>
      <c r="L30" s="48">
        <v>36.450000000000003</v>
      </c>
    </row>
    <row r="31" spans="1:12" ht="18.75" x14ac:dyDescent="0.3">
      <c r="A31" s="37"/>
      <c r="B31" s="20"/>
      <c r="C31" s="21"/>
      <c r="D31" s="18" t="s">
        <v>74</v>
      </c>
      <c r="E31" s="47" t="s">
        <v>40</v>
      </c>
      <c r="F31" s="48">
        <v>50</v>
      </c>
      <c r="G31" s="47">
        <v>0.35</v>
      </c>
      <c r="H31" s="47">
        <v>0.05</v>
      </c>
      <c r="I31" s="47">
        <v>0.95</v>
      </c>
      <c r="J31" s="47">
        <v>5.5</v>
      </c>
      <c r="K31" s="47"/>
      <c r="L31" s="48">
        <v>15.3</v>
      </c>
    </row>
    <row r="32" spans="1:12" ht="19.5" thickBot="1" x14ac:dyDescent="0.35">
      <c r="A32" s="37"/>
      <c r="B32" s="20"/>
      <c r="C32" s="21"/>
      <c r="D32" s="22" t="s">
        <v>25</v>
      </c>
      <c r="E32" s="47" t="s">
        <v>42</v>
      </c>
      <c r="F32" s="48">
        <v>200</v>
      </c>
      <c r="G32" s="47">
        <v>7.0000000000000007E-2</v>
      </c>
      <c r="H32" s="47">
        <v>0.02</v>
      </c>
      <c r="I32" s="47">
        <v>15</v>
      </c>
      <c r="J32" s="47">
        <v>60</v>
      </c>
      <c r="K32" s="48">
        <v>376</v>
      </c>
      <c r="L32" s="48">
        <v>1.84</v>
      </c>
    </row>
    <row r="33" spans="1:12" ht="18.75" x14ac:dyDescent="0.3">
      <c r="A33" s="37"/>
      <c r="B33" s="20"/>
      <c r="C33" s="21"/>
      <c r="D33" s="18" t="s">
        <v>75</v>
      </c>
      <c r="E33" s="47" t="s">
        <v>41</v>
      </c>
      <c r="F33" s="48">
        <v>50</v>
      </c>
      <c r="G33" s="47">
        <v>5.3</v>
      </c>
      <c r="H33" s="51">
        <v>0.24</v>
      </c>
      <c r="I33" s="47">
        <v>14.82</v>
      </c>
      <c r="J33" s="47">
        <v>155</v>
      </c>
      <c r="K33" s="47"/>
      <c r="L33" s="48">
        <v>10.5</v>
      </c>
    </row>
    <row r="34" spans="1:12" ht="18.75" x14ac:dyDescent="0.3">
      <c r="A34" s="37"/>
      <c r="B34" s="20"/>
      <c r="C34" s="21"/>
      <c r="D34" s="22" t="s">
        <v>32</v>
      </c>
      <c r="E34" s="47" t="s">
        <v>44</v>
      </c>
      <c r="F34" s="48">
        <v>40</v>
      </c>
      <c r="G34" s="47">
        <v>2.37</v>
      </c>
      <c r="H34" s="51">
        <v>0.3</v>
      </c>
      <c r="I34" s="47">
        <v>14.49</v>
      </c>
      <c r="J34" s="47">
        <v>70.14</v>
      </c>
      <c r="K34" s="53">
        <v>0</v>
      </c>
      <c r="L34" s="53">
        <v>3.16</v>
      </c>
    </row>
    <row r="35" spans="1:12" ht="18.75" x14ac:dyDescent="0.3">
      <c r="A35" s="37"/>
      <c r="B35" s="20"/>
      <c r="C35" s="21"/>
      <c r="D35" s="22" t="s">
        <v>33</v>
      </c>
      <c r="E35" s="47" t="s">
        <v>43</v>
      </c>
      <c r="F35" s="48">
        <v>40</v>
      </c>
      <c r="G35" s="47">
        <v>2.2400000000000002</v>
      </c>
      <c r="H35" s="47">
        <v>0.44</v>
      </c>
      <c r="I35" s="47">
        <v>19.760000000000002</v>
      </c>
      <c r="J35" s="47">
        <v>91.96</v>
      </c>
      <c r="K35" s="53">
        <v>0</v>
      </c>
      <c r="L35" s="53">
        <v>3.1</v>
      </c>
    </row>
    <row r="36" spans="1:12" ht="15" x14ac:dyDescent="0.25">
      <c r="A36" s="38"/>
      <c r="B36" s="24"/>
      <c r="C36" s="25"/>
      <c r="D36" s="26" t="s">
        <v>27</v>
      </c>
      <c r="E36" s="27"/>
      <c r="F36" s="28">
        <f>SUM(F29:F35)</f>
        <v>880</v>
      </c>
      <c r="G36" s="28">
        <f>SUM(G29:G35)</f>
        <v>30.900000000000006</v>
      </c>
      <c r="H36" s="28">
        <f>SUM(H29:H35)</f>
        <v>25.66</v>
      </c>
      <c r="I36" s="28">
        <f>SUM(I29:I35)</f>
        <v>124.63</v>
      </c>
      <c r="J36" s="28">
        <f>SUM(J29:J35)</f>
        <v>946.72</v>
      </c>
      <c r="K36" s="29"/>
      <c r="L36" s="28">
        <f>SUM(L29:L35)</f>
        <v>86.97999999999999</v>
      </c>
    </row>
    <row r="37" spans="1:12" ht="15.75" customHeight="1" thickBot="1" x14ac:dyDescent="0.25">
      <c r="A37" s="39">
        <f>A22</f>
        <v>1</v>
      </c>
      <c r="B37" s="39">
        <f>B22</f>
        <v>2</v>
      </c>
      <c r="C37" s="60" t="s">
        <v>34</v>
      </c>
      <c r="D37" s="61"/>
      <c r="E37" s="35"/>
      <c r="F37" s="36">
        <f>F28+F36</f>
        <v>1470</v>
      </c>
      <c r="G37" s="36">
        <f t="shared" ref="G37:L37" si="1">G28+G36</f>
        <v>64.820000000000007</v>
      </c>
      <c r="H37" s="36">
        <f t="shared" si="1"/>
        <v>50.269999999999996</v>
      </c>
      <c r="I37" s="36">
        <f t="shared" si="1"/>
        <v>215.57</v>
      </c>
      <c r="J37" s="36">
        <f t="shared" si="1"/>
        <v>1754.96</v>
      </c>
      <c r="K37" s="36">
        <f t="shared" si="1"/>
        <v>0</v>
      </c>
      <c r="L37" s="36">
        <f t="shared" si="1"/>
        <v>154.19999999999999</v>
      </c>
    </row>
    <row r="38" spans="1:12" ht="18.75" x14ac:dyDescent="0.3">
      <c r="A38" s="15">
        <v>1</v>
      </c>
      <c r="B38" s="16">
        <v>3</v>
      </c>
      <c r="C38" s="17" t="s">
        <v>23</v>
      </c>
      <c r="D38" s="18" t="s">
        <v>24</v>
      </c>
      <c r="E38" s="49" t="s">
        <v>45</v>
      </c>
      <c r="F38" s="50">
        <v>105</v>
      </c>
      <c r="G38" s="49">
        <v>13</v>
      </c>
      <c r="H38" s="49">
        <v>15.46</v>
      </c>
      <c r="I38" s="49">
        <v>15.98</v>
      </c>
      <c r="J38" s="49">
        <v>256</v>
      </c>
      <c r="K38" s="49">
        <v>234</v>
      </c>
      <c r="L38" s="50">
        <v>27.14</v>
      </c>
    </row>
    <row r="39" spans="1:12" ht="18.75" x14ac:dyDescent="0.3">
      <c r="A39" s="19"/>
      <c r="B39" s="20"/>
      <c r="C39" s="21"/>
      <c r="D39" s="22" t="s">
        <v>30</v>
      </c>
      <c r="E39" s="47" t="s">
        <v>46</v>
      </c>
      <c r="F39" s="48">
        <v>180</v>
      </c>
      <c r="G39" s="47">
        <v>3.77</v>
      </c>
      <c r="H39" s="47">
        <v>8.5</v>
      </c>
      <c r="I39" s="47">
        <v>21.98</v>
      </c>
      <c r="J39" s="47">
        <v>212.49</v>
      </c>
      <c r="K39" s="47">
        <v>128</v>
      </c>
      <c r="L39" s="48">
        <v>16.7</v>
      </c>
    </row>
    <row r="40" spans="1:12" ht="18.75" x14ac:dyDescent="0.3">
      <c r="A40" s="19"/>
      <c r="B40" s="20"/>
      <c r="C40" s="21"/>
      <c r="D40" s="22" t="s">
        <v>29</v>
      </c>
      <c r="E40" s="47" t="s">
        <v>47</v>
      </c>
      <c r="F40" s="48">
        <v>50</v>
      </c>
      <c r="G40" s="47">
        <v>1.5</v>
      </c>
      <c r="H40" s="47">
        <v>2.0099999999999998</v>
      </c>
      <c r="I40" s="47">
        <v>3.68</v>
      </c>
      <c r="J40" s="47">
        <v>17.5</v>
      </c>
      <c r="K40" s="47">
        <v>208</v>
      </c>
      <c r="L40" s="48">
        <v>12.6</v>
      </c>
    </row>
    <row r="41" spans="1:12" ht="18.75" x14ac:dyDescent="0.3">
      <c r="A41" s="19"/>
      <c r="B41" s="20"/>
      <c r="C41" s="21"/>
      <c r="D41" s="22" t="s">
        <v>31</v>
      </c>
      <c r="E41" s="47" t="s">
        <v>48</v>
      </c>
      <c r="F41" s="48">
        <v>200</v>
      </c>
      <c r="G41" s="47">
        <v>0.66</v>
      </c>
      <c r="H41" s="47">
        <v>0.09</v>
      </c>
      <c r="I41" s="47">
        <v>32.01</v>
      </c>
      <c r="J41" s="47">
        <v>132.80000000000001</v>
      </c>
      <c r="K41" s="47">
        <v>349</v>
      </c>
      <c r="L41" s="48">
        <v>6.47</v>
      </c>
    </row>
    <row r="42" spans="1:12" ht="18.75" x14ac:dyDescent="0.3">
      <c r="A42" s="19"/>
      <c r="B42" s="20"/>
      <c r="C42" s="21"/>
      <c r="D42" s="22" t="s">
        <v>75</v>
      </c>
      <c r="E42" s="47" t="s">
        <v>49</v>
      </c>
      <c r="F42" s="48">
        <v>40</v>
      </c>
      <c r="G42" s="47">
        <v>0.2</v>
      </c>
      <c r="H42" s="52">
        <v>0</v>
      </c>
      <c r="I42" s="47">
        <v>32.4</v>
      </c>
      <c r="J42" s="47">
        <v>132</v>
      </c>
      <c r="K42" s="47"/>
      <c r="L42" s="48">
        <v>12</v>
      </c>
    </row>
    <row r="43" spans="1:12" ht="18.75" x14ac:dyDescent="0.3">
      <c r="A43" s="19"/>
      <c r="B43" s="20"/>
      <c r="C43" s="21"/>
      <c r="D43" s="22" t="s">
        <v>33</v>
      </c>
      <c r="E43" s="47" t="s">
        <v>43</v>
      </c>
      <c r="F43" s="48">
        <v>20</v>
      </c>
      <c r="G43" s="47">
        <v>1.1200000000000001</v>
      </c>
      <c r="H43" s="47">
        <v>0.22</v>
      </c>
      <c r="I43" s="47">
        <v>9.8800000000000008</v>
      </c>
      <c r="J43" s="47">
        <v>45.98</v>
      </c>
      <c r="K43" s="47">
        <v>0</v>
      </c>
      <c r="L43" s="48">
        <v>1.55</v>
      </c>
    </row>
    <row r="44" spans="1:12" ht="18.75" x14ac:dyDescent="0.3">
      <c r="A44" s="19"/>
      <c r="B44" s="20"/>
      <c r="C44" s="21"/>
      <c r="D44" s="22" t="s">
        <v>32</v>
      </c>
      <c r="E44" s="47" t="s">
        <v>44</v>
      </c>
      <c r="F44" s="48">
        <v>20</v>
      </c>
      <c r="G44" s="47">
        <v>1.58</v>
      </c>
      <c r="H44" s="47">
        <v>0.2</v>
      </c>
      <c r="I44" s="47">
        <v>9.66</v>
      </c>
      <c r="J44" s="47">
        <v>46.76</v>
      </c>
      <c r="K44" s="47">
        <v>0</v>
      </c>
      <c r="L44" s="48">
        <v>1.58</v>
      </c>
    </row>
    <row r="45" spans="1:12" ht="15.75" thickBot="1" x14ac:dyDescent="0.3">
      <c r="A45" s="23"/>
      <c r="B45" s="24"/>
      <c r="C45" s="25"/>
      <c r="D45" s="26" t="s">
        <v>27</v>
      </c>
      <c r="E45" s="27"/>
      <c r="F45" s="28">
        <f>SUM(F38:F44)</f>
        <v>615</v>
      </c>
      <c r="G45" s="28">
        <f>SUM(G38:G44)</f>
        <v>21.83</v>
      </c>
      <c r="H45" s="28">
        <f>SUM(H38:H44)</f>
        <v>26.479999999999997</v>
      </c>
      <c r="I45" s="28">
        <f>SUM(I38:I44)</f>
        <v>125.59</v>
      </c>
      <c r="J45" s="28">
        <f>SUM(J38:J44)</f>
        <v>843.53</v>
      </c>
      <c r="K45" s="29"/>
      <c r="L45" s="28">
        <f>SUM(L38:L44)</f>
        <v>78.039999999999992</v>
      </c>
    </row>
    <row r="46" spans="1:12" ht="18.75" x14ac:dyDescent="0.3">
      <c r="A46" s="30">
        <f>A38</f>
        <v>1</v>
      </c>
      <c r="B46" s="31">
        <f>B38</f>
        <v>3</v>
      </c>
      <c r="C46" s="32" t="s">
        <v>28</v>
      </c>
      <c r="D46" s="18" t="s">
        <v>24</v>
      </c>
      <c r="E46" s="49" t="s">
        <v>45</v>
      </c>
      <c r="F46" s="50">
        <v>105</v>
      </c>
      <c r="G46" s="49">
        <v>13</v>
      </c>
      <c r="H46" s="49">
        <v>15.46</v>
      </c>
      <c r="I46" s="49">
        <v>15.98</v>
      </c>
      <c r="J46" s="49">
        <v>256</v>
      </c>
      <c r="K46" s="49">
        <v>234</v>
      </c>
      <c r="L46" s="50">
        <v>27.14</v>
      </c>
    </row>
    <row r="47" spans="1:12" ht="18.75" x14ac:dyDescent="0.3">
      <c r="A47" s="19"/>
      <c r="B47" s="20"/>
      <c r="C47" s="21"/>
      <c r="D47" s="22" t="s">
        <v>30</v>
      </c>
      <c r="E47" s="47" t="s">
        <v>46</v>
      </c>
      <c r="F47" s="48">
        <v>200</v>
      </c>
      <c r="G47" s="47">
        <v>3.77</v>
      </c>
      <c r="H47" s="47">
        <v>8.5</v>
      </c>
      <c r="I47" s="47">
        <v>21.98</v>
      </c>
      <c r="J47" s="47">
        <v>212.49</v>
      </c>
      <c r="K47" s="47">
        <v>128</v>
      </c>
      <c r="L47" s="48">
        <v>16.7</v>
      </c>
    </row>
    <row r="48" spans="1:12" ht="18.75" x14ac:dyDescent="0.3">
      <c r="A48" s="19"/>
      <c r="B48" s="20"/>
      <c r="C48" s="21"/>
      <c r="D48" s="22" t="s">
        <v>29</v>
      </c>
      <c r="E48" s="47" t="s">
        <v>47</v>
      </c>
      <c r="F48" s="48">
        <v>50</v>
      </c>
      <c r="G48" s="47">
        <v>1.5</v>
      </c>
      <c r="H48" s="47">
        <v>2.0099999999999998</v>
      </c>
      <c r="I48" s="47">
        <v>3.68</v>
      </c>
      <c r="J48" s="47">
        <v>17.5</v>
      </c>
      <c r="K48" s="47">
        <v>208</v>
      </c>
      <c r="L48" s="48">
        <v>12.6</v>
      </c>
    </row>
    <row r="49" spans="1:12" ht="18.75" x14ac:dyDescent="0.3">
      <c r="A49" s="19"/>
      <c r="B49" s="20"/>
      <c r="C49" s="21"/>
      <c r="D49" s="22" t="s">
        <v>31</v>
      </c>
      <c r="E49" s="47" t="s">
        <v>48</v>
      </c>
      <c r="F49" s="48">
        <v>200</v>
      </c>
      <c r="G49" s="47">
        <v>0.66</v>
      </c>
      <c r="H49" s="47">
        <v>0.09</v>
      </c>
      <c r="I49" s="47">
        <v>32.01</v>
      </c>
      <c r="J49" s="47">
        <v>132.80000000000001</v>
      </c>
      <c r="K49" s="47">
        <v>349</v>
      </c>
      <c r="L49" s="48">
        <v>6.47</v>
      </c>
    </row>
    <row r="50" spans="1:12" ht="18.75" x14ac:dyDescent="0.3">
      <c r="A50" s="19"/>
      <c r="B50" s="20"/>
      <c r="C50" s="21"/>
      <c r="D50" s="22" t="s">
        <v>75</v>
      </c>
      <c r="E50" s="47" t="s">
        <v>49</v>
      </c>
      <c r="F50" s="48">
        <v>40</v>
      </c>
      <c r="G50" s="47">
        <v>0.2</v>
      </c>
      <c r="H50" s="52">
        <v>0</v>
      </c>
      <c r="I50" s="47">
        <v>32.4</v>
      </c>
      <c r="J50" s="47">
        <v>132</v>
      </c>
      <c r="K50" s="47"/>
      <c r="L50" s="48">
        <v>12</v>
      </c>
    </row>
    <row r="51" spans="1:12" ht="18.75" x14ac:dyDescent="0.3">
      <c r="A51" s="19"/>
      <c r="B51" s="20"/>
      <c r="C51" s="21"/>
      <c r="D51" s="22" t="s">
        <v>32</v>
      </c>
      <c r="E51" s="47" t="s">
        <v>44</v>
      </c>
      <c r="F51" s="48">
        <v>40</v>
      </c>
      <c r="G51" s="47">
        <v>2.37</v>
      </c>
      <c r="H51" s="51">
        <v>0.3</v>
      </c>
      <c r="I51" s="47">
        <v>14.49</v>
      </c>
      <c r="J51" s="47">
        <v>70.14</v>
      </c>
      <c r="K51" s="53">
        <v>0</v>
      </c>
      <c r="L51" s="53">
        <v>3.16</v>
      </c>
    </row>
    <row r="52" spans="1:12" ht="18.75" x14ac:dyDescent="0.3">
      <c r="A52" s="19"/>
      <c r="B52" s="20"/>
      <c r="C52" s="21"/>
      <c r="D52" s="22" t="s">
        <v>33</v>
      </c>
      <c r="E52" s="47" t="s">
        <v>43</v>
      </c>
      <c r="F52" s="48">
        <v>40</v>
      </c>
      <c r="G52" s="47">
        <v>2.2400000000000002</v>
      </c>
      <c r="H52" s="47">
        <v>0.44</v>
      </c>
      <c r="I52" s="47">
        <v>19.760000000000002</v>
      </c>
      <c r="J52" s="47">
        <v>91.96</v>
      </c>
      <c r="K52" s="53">
        <v>0</v>
      </c>
      <c r="L52" s="53">
        <v>3.1</v>
      </c>
    </row>
    <row r="53" spans="1:12" ht="15" x14ac:dyDescent="0.25">
      <c r="A53" s="23"/>
      <c r="B53" s="24"/>
      <c r="C53" s="25"/>
      <c r="D53" s="26" t="s">
        <v>27</v>
      </c>
      <c r="E53" s="27"/>
      <c r="F53" s="28">
        <f>SUM(F46:F52)</f>
        <v>675</v>
      </c>
      <c r="G53" s="28">
        <f>SUM(G46:G52)</f>
        <v>23.740000000000002</v>
      </c>
      <c r="H53" s="28">
        <f>SUM(H46:H52)</f>
        <v>26.8</v>
      </c>
      <c r="I53" s="28">
        <f>SUM(I46:I52)</f>
        <v>140.30000000000001</v>
      </c>
      <c r="J53" s="28">
        <f>SUM(J46:J52)</f>
        <v>912.89</v>
      </c>
      <c r="K53" s="29"/>
      <c r="L53" s="28">
        <f>SUM(L46:L52)</f>
        <v>81.169999999999987</v>
      </c>
    </row>
    <row r="54" spans="1:12" ht="15.75" customHeight="1" thickBot="1" x14ac:dyDescent="0.25">
      <c r="A54" s="33">
        <f>A38</f>
        <v>1</v>
      </c>
      <c r="B54" s="34">
        <f>B38</f>
        <v>3</v>
      </c>
      <c r="C54" s="60" t="s">
        <v>34</v>
      </c>
      <c r="D54" s="61"/>
      <c r="E54" s="35"/>
      <c r="F54" s="36">
        <f>F45+F53</f>
        <v>1290</v>
      </c>
      <c r="G54" s="36">
        <f t="shared" ref="G54:L54" si="2">G45+G53</f>
        <v>45.57</v>
      </c>
      <c r="H54" s="36">
        <f t="shared" si="2"/>
        <v>53.28</v>
      </c>
      <c r="I54" s="36">
        <f t="shared" si="2"/>
        <v>265.89</v>
      </c>
      <c r="J54" s="36">
        <f t="shared" si="2"/>
        <v>1756.42</v>
      </c>
      <c r="K54" s="36">
        <f t="shared" si="2"/>
        <v>0</v>
      </c>
      <c r="L54" s="36">
        <f t="shared" si="2"/>
        <v>159.20999999999998</v>
      </c>
    </row>
    <row r="55" spans="1:12" ht="19.5" thickBot="1" x14ac:dyDescent="0.35">
      <c r="A55" s="15">
        <v>1</v>
      </c>
      <c r="B55" s="16">
        <v>4</v>
      </c>
      <c r="C55" s="17" t="s">
        <v>23</v>
      </c>
      <c r="D55" s="22" t="s">
        <v>30</v>
      </c>
      <c r="E55" s="47" t="s">
        <v>50</v>
      </c>
      <c r="F55" s="48">
        <v>180</v>
      </c>
      <c r="G55" s="47">
        <v>6.88</v>
      </c>
      <c r="H55" s="47">
        <v>7.29</v>
      </c>
      <c r="I55" s="47">
        <v>38.380000000000003</v>
      </c>
      <c r="J55" s="47">
        <v>246.6</v>
      </c>
      <c r="K55" s="47">
        <v>203</v>
      </c>
      <c r="L55" s="48">
        <v>7.32</v>
      </c>
    </row>
    <row r="56" spans="1:12" ht="19.5" thickBot="1" x14ac:dyDescent="0.35">
      <c r="A56" s="19"/>
      <c r="B56" s="20"/>
      <c r="C56" s="21"/>
      <c r="D56" s="18" t="s">
        <v>24</v>
      </c>
      <c r="E56" s="49" t="s">
        <v>52</v>
      </c>
      <c r="F56" s="50">
        <v>100</v>
      </c>
      <c r="G56" s="49">
        <v>13.08</v>
      </c>
      <c r="H56" s="49">
        <v>9.18</v>
      </c>
      <c r="I56" s="49">
        <v>2.85</v>
      </c>
      <c r="J56" s="49">
        <v>152</v>
      </c>
      <c r="K56" s="50" t="s">
        <v>51</v>
      </c>
      <c r="L56" s="50">
        <v>28.8</v>
      </c>
    </row>
    <row r="57" spans="1:12" ht="18.75" x14ac:dyDescent="0.3">
      <c r="A57" s="19"/>
      <c r="B57" s="20"/>
      <c r="C57" s="21"/>
      <c r="D57" s="18" t="s">
        <v>74</v>
      </c>
      <c r="E57" s="47" t="s">
        <v>53</v>
      </c>
      <c r="F57" s="48">
        <v>50</v>
      </c>
      <c r="G57" s="47">
        <v>0.3</v>
      </c>
      <c r="H57" s="47">
        <v>0.1</v>
      </c>
      <c r="I57" s="47">
        <v>2.1</v>
      </c>
      <c r="J57" s="47">
        <v>9.9499999999999993</v>
      </c>
      <c r="K57" s="47"/>
      <c r="L57" s="48">
        <v>13</v>
      </c>
    </row>
    <row r="58" spans="1:12" ht="18.75" x14ac:dyDescent="0.3">
      <c r="A58" s="19"/>
      <c r="B58" s="20"/>
      <c r="C58" s="21"/>
      <c r="D58" s="22" t="s">
        <v>25</v>
      </c>
      <c r="E58" s="47" t="s">
        <v>54</v>
      </c>
      <c r="F58" s="48">
        <v>200</v>
      </c>
      <c r="G58" s="47">
        <v>0.13</v>
      </c>
      <c r="H58" s="47">
        <v>0.02</v>
      </c>
      <c r="I58" s="47">
        <v>15.2</v>
      </c>
      <c r="J58" s="47">
        <v>62</v>
      </c>
      <c r="K58" s="48">
        <v>377</v>
      </c>
      <c r="L58" s="48">
        <v>3.84</v>
      </c>
    </row>
    <row r="59" spans="1:12" ht="18.75" x14ac:dyDescent="0.3">
      <c r="A59" s="19"/>
      <c r="B59" s="20"/>
      <c r="C59" s="21"/>
      <c r="D59" s="22" t="s">
        <v>33</v>
      </c>
      <c r="E59" s="47" t="s">
        <v>43</v>
      </c>
      <c r="F59" s="48">
        <v>20</v>
      </c>
      <c r="G59" s="47">
        <v>1.1200000000000001</v>
      </c>
      <c r="H59" s="47">
        <v>0.22</v>
      </c>
      <c r="I59" s="47">
        <v>9.8800000000000008</v>
      </c>
      <c r="J59" s="47">
        <v>45.98</v>
      </c>
      <c r="K59" s="47">
        <v>0</v>
      </c>
      <c r="L59" s="48">
        <v>1.55</v>
      </c>
    </row>
    <row r="60" spans="1:12" ht="18.75" x14ac:dyDescent="0.3">
      <c r="A60" s="19"/>
      <c r="B60" s="20"/>
      <c r="C60" s="21"/>
      <c r="D60" s="22" t="s">
        <v>32</v>
      </c>
      <c r="E60" s="47" t="s">
        <v>44</v>
      </c>
      <c r="F60" s="48">
        <v>20</v>
      </c>
      <c r="G60" s="47">
        <v>1.58</v>
      </c>
      <c r="H60" s="47">
        <v>0.2</v>
      </c>
      <c r="I60" s="47">
        <v>9.66</v>
      </c>
      <c r="J60" s="47">
        <v>46.76</v>
      </c>
      <c r="K60" s="47">
        <v>0</v>
      </c>
      <c r="L60" s="48">
        <v>1.58</v>
      </c>
    </row>
    <row r="61" spans="1:12" ht="18.75" x14ac:dyDescent="0.3">
      <c r="A61" s="19"/>
      <c r="B61" s="20"/>
      <c r="C61" s="21"/>
      <c r="D61" s="22" t="s">
        <v>75</v>
      </c>
      <c r="E61" s="47" t="s">
        <v>55</v>
      </c>
      <c r="F61" s="48">
        <v>40</v>
      </c>
      <c r="G61" s="47">
        <v>4.37</v>
      </c>
      <c r="H61" s="47">
        <v>7.5</v>
      </c>
      <c r="I61" s="47">
        <v>26.35</v>
      </c>
      <c r="J61" s="47">
        <v>190.8</v>
      </c>
      <c r="K61" s="47"/>
      <c r="L61" s="48">
        <v>7.78</v>
      </c>
    </row>
    <row r="62" spans="1:12" ht="15.75" thickBot="1" x14ac:dyDescent="0.3">
      <c r="A62" s="23"/>
      <c r="B62" s="24"/>
      <c r="C62" s="25"/>
      <c r="D62" s="26" t="s">
        <v>27</v>
      </c>
      <c r="E62" s="27"/>
      <c r="F62" s="28">
        <f>SUM(F55:F61)</f>
        <v>610</v>
      </c>
      <c r="G62" s="28">
        <f>SUM(G55:G61)</f>
        <v>27.460000000000004</v>
      </c>
      <c r="H62" s="28">
        <f>SUM(H55:H61)</f>
        <v>24.509999999999998</v>
      </c>
      <c r="I62" s="28">
        <f>SUM(I55:I61)</f>
        <v>104.41999999999999</v>
      </c>
      <c r="J62" s="28">
        <f>SUM(J55:J61)</f>
        <v>754.08999999999992</v>
      </c>
      <c r="K62" s="29"/>
      <c r="L62" s="28">
        <f>SUM(L55:L61)</f>
        <v>63.870000000000005</v>
      </c>
    </row>
    <row r="63" spans="1:12" ht="18.75" x14ac:dyDescent="0.3">
      <c r="A63" s="30">
        <f>A55</f>
        <v>1</v>
      </c>
      <c r="B63" s="31">
        <f>B55</f>
        <v>4</v>
      </c>
      <c r="C63" s="32" t="s">
        <v>28</v>
      </c>
      <c r="D63" s="18" t="s">
        <v>24</v>
      </c>
      <c r="E63" s="58" t="s">
        <v>81</v>
      </c>
      <c r="F63" s="48">
        <v>250</v>
      </c>
      <c r="G63" s="47">
        <v>1.77</v>
      </c>
      <c r="H63" s="47">
        <v>4.95</v>
      </c>
      <c r="I63" s="47">
        <v>7.9</v>
      </c>
      <c r="J63" s="47">
        <v>89.75</v>
      </c>
      <c r="K63" s="48">
        <v>88</v>
      </c>
      <c r="L63" s="48">
        <v>17.78</v>
      </c>
    </row>
    <row r="64" spans="1:12" ht="19.5" thickBot="1" x14ac:dyDescent="0.35">
      <c r="A64" s="19"/>
      <c r="B64" s="20"/>
      <c r="C64" s="21"/>
      <c r="D64" s="22" t="s">
        <v>30</v>
      </c>
      <c r="E64" s="47" t="s">
        <v>50</v>
      </c>
      <c r="F64" s="48">
        <v>200</v>
      </c>
      <c r="G64" s="47">
        <v>7.4</v>
      </c>
      <c r="H64" s="47">
        <v>4.5</v>
      </c>
      <c r="I64" s="47">
        <v>41.56</v>
      </c>
      <c r="J64" s="47">
        <v>236.19</v>
      </c>
      <c r="K64" s="47">
        <v>203</v>
      </c>
      <c r="L64" s="48">
        <v>7.79</v>
      </c>
    </row>
    <row r="65" spans="1:12" ht="19.5" thickBot="1" x14ac:dyDescent="0.35">
      <c r="A65" s="19"/>
      <c r="B65" s="20"/>
      <c r="C65" s="21"/>
      <c r="D65" s="18" t="s">
        <v>24</v>
      </c>
      <c r="E65" s="49" t="s">
        <v>82</v>
      </c>
      <c r="F65" s="50">
        <v>100</v>
      </c>
      <c r="G65" s="49">
        <v>13.08</v>
      </c>
      <c r="H65" s="49">
        <v>9.18</v>
      </c>
      <c r="I65" s="49">
        <v>2.85</v>
      </c>
      <c r="J65" s="49">
        <v>152</v>
      </c>
      <c r="K65" s="50" t="s">
        <v>51</v>
      </c>
      <c r="L65" s="50">
        <v>28.8</v>
      </c>
    </row>
    <row r="66" spans="1:12" ht="18.75" x14ac:dyDescent="0.3">
      <c r="A66" s="19"/>
      <c r="B66" s="20"/>
      <c r="C66" s="21"/>
      <c r="D66" s="18" t="s">
        <v>74</v>
      </c>
      <c r="E66" s="47" t="s">
        <v>53</v>
      </c>
      <c r="F66" s="48">
        <v>50</v>
      </c>
      <c r="G66" s="47">
        <v>0.3</v>
      </c>
      <c r="H66" s="47">
        <v>0.1</v>
      </c>
      <c r="I66" s="47">
        <v>2.1</v>
      </c>
      <c r="J66" s="47">
        <v>9.9499999999999993</v>
      </c>
      <c r="K66" s="47"/>
      <c r="L66" s="48">
        <v>13</v>
      </c>
    </row>
    <row r="67" spans="1:12" ht="18.75" x14ac:dyDescent="0.3">
      <c r="A67" s="19"/>
      <c r="B67" s="20"/>
      <c r="C67" s="21"/>
      <c r="D67" s="22" t="s">
        <v>25</v>
      </c>
      <c r="E67" s="47" t="s">
        <v>54</v>
      </c>
      <c r="F67" s="48">
        <v>200</v>
      </c>
      <c r="G67" s="47">
        <v>0.13</v>
      </c>
      <c r="H67" s="47">
        <v>0.02</v>
      </c>
      <c r="I67" s="47">
        <v>15.2</v>
      </c>
      <c r="J67" s="47">
        <v>62</v>
      </c>
      <c r="K67" s="48">
        <v>377</v>
      </c>
      <c r="L67" s="48">
        <v>3.84</v>
      </c>
    </row>
    <row r="68" spans="1:12" ht="18.75" x14ac:dyDescent="0.3">
      <c r="A68" s="19"/>
      <c r="B68" s="20"/>
      <c r="C68" s="21"/>
      <c r="D68" s="22" t="s">
        <v>32</v>
      </c>
      <c r="E68" s="47" t="s">
        <v>44</v>
      </c>
      <c r="F68" s="48">
        <v>40</v>
      </c>
      <c r="G68" s="47">
        <v>2.37</v>
      </c>
      <c r="H68" s="51">
        <v>0.3</v>
      </c>
      <c r="I68" s="47">
        <v>14.49</v>
      </c>
      <c r="J68" s="47">
        <v>70.14</v>
      </c>
      <c r="K68" s="53">
        <v>0</v>
      </c>
      <c r="L68" s="53">
        <v>3.16</v>
      </c>
    </row>
    <row r="69" spans="1:12" ht="18.75" x14ac:dyDescent="0.3">
      <c r="A69" s="19"/>
      <c r="B69" s="20"/>
      <c r="C69" s="21"/>
      <c r="D69" s="22" t="s">
        <v>33</v>
      </c>
      <c r="E69" s="47" t="s">
        <v>43</v>
      </c>
      <c r="F69" s="48">
        <v>40</v>
      </c>
      <c r="G69" s="47">
        <v>2.2400000000000002</v>
      </c>
      <c r="H69" s="47">
        <v>0.44</v>
      </c>
      <c r="I69" s="47">
        <v>19.760000000000002</v>
      </c>
      <c r="J69" s="47">
        <v>91.96</v>
      </c>
      <c r="K69" s="53">
        <v>0</v>
      </c>
      <c r="L69" s="53">
        <v>3.1</v>
      </c>
    </row>
    <row r="70" spans="1:12" ht="15.75" customHeight="1" x14ac:dyDescent="0.25">
      <c r="A70" s="23"/>
      <c r="B70" s="24"/>
      <c r="C70" s="25"/>
      <c r="D70" s="26" t="s">
        <v>27</v>
      </c>
      <c r="E70" s="27"/>
      <c r="F70" s="28">
        <f>SUM(F63:F69)</f>
        <v>880</v>
      </c>
      <c r="G70" s="28">
        <f>SUM(G63:G69)</f>
        <v>27.29</v>
      </c>
      <c r="H70" s="28">
        <f>SUM(H63:H69)</f>
        <v>19.490000000000002</v>
      </c>
      <c r="I70" s="28">
        <f>SUM(I63:I69)</f>
        <v>103.86</v>
      </c>
      <c r="J70" s="28">
        <f>SUM(J63:J69)</f>
        <v>711.99</v>
      </c>
      <c r="K70" s="29"/>
      <c r="L70" s="28">
        <f>SUM(L63:L69)</f>
        <v>77.47</v>
      </c>
    </row>
    <row r="71" spans="1:12" ht="15.75" customHeight="1" thickBot="1" x14ac:dyDescent="0.25">
      <c r="A71" s="33">
        <f>A55</f>
        <v>1</v>
      </c>
      <c r="B71" s="34">
        <f>B55</f>
        <v>4</v>
      </c>
      <c r="C71" s="60" t="s">
        <v>34</v>
      </c>
      <c r="D71" s="61"/>
      <c r="E71" s="35"/>
      <c r="F71" s="36">
        <f>F62+F70</f>
        <v>1490</v>
      </c>
      <c r="G71" s="36">
        <f t="shared" ref="G71:L71" si="3">G62+G70</f>
        <v>54.75</v>
      </c>
      <c r="H71" s="36">
        <f t="shared" si="3"/>
        <v>44</v>
      </c>
      <c r="I71" s="36">
        <f t="shared" si="3"/>
        <v>208.27999999999997</v>
      </c>
      <c r="J71" s="36">
        <f t="shared" si="3"/>
        <v>1466.08</v>
      </c>
      <c r="K71" s="36">
        <f t="shared" si="3"/>
        <v>0</v>
      </c>
      <c r="L71" s="36">
        <f t="shared" si="3"/>
        <v>141.34</v>
      </c>
    </row>
    <row r="72" spans="1:12" ht="19.5" thickBot="1" x14ac:dyDescent="0.35">
      <c r="A72" s="15">
        <v>1</v>
      </c>
      <c r="B72" s="16">
        <v>5</v>
      </c>
      <c r="C72" s="17" t="s">
        <v>23</v>
      </c>
      <c r="D72" s="22" t="s">
        <v>30</v>
      </c>
      <c r="E72" s="47" t="s">
        <v>56</v>
      </c>
      <c r="F72" s="48">
        <v>180</v>
      </c>
      <c r="G72" s="47">
        <v>9.9499999999999993</v>
      </c>
      <c r="H72" s="47">
        <v>10.71</v>
      </c>
      <c r="I72" s="47">
        <v>44.85</v>
      </c>
      <c r="J72" s="47">
        <v>315</v>
      </c>
      <c r="K72" s="47">
        <v>171</v>
      </c>
      <c r="L72" s="48">
        <v>9.32</v>
      </c>
    </row>
    <row r="73" spans="1:12" ht="18.75" x14ac:dyDescent="0.3">
      <c r="A73" s="19"/>
      <c r="B73" s="20"/>
      <c r="C73" s="21"/>
      <c r="D73" s="18" t="s">
        <v>24</v>
      </c>
      <c r="E73" s="47" t="s">
        <v>57</v>
      </c>
      <c r="F73" s="48">
        <v>100</v>
      </c>
      <c r="G73" s="47">
        <v>0.13</v>
      </c>
      <c r="H73" s="47">
        <v>0.02</v>
      </c>
      <c r="I73" s="47">
        <v>15.2</v>
      </c>
      <c r="J73" s="47">
        <v>62</v>
      </c>
      <c r="K73" s="47">
        <v>255</v>
      </c>
      <c r="L73" s="48">
        <v>30.6</v>
      </c>
    </row>
    <row r="74" spans="1:12" ht="18.75" x14ac:dyDescent="0.3">
      <c r="A74" s="19"/>
      <c r="B74" s="20"/>
      <c r="C74" s="21"/>
      <c r="D74" s="22" t="s">
        <v>26</v>
      </c>
      <c r="E74" s="47" t="s">
        <v>58</v>
      </c>
      <c r="F74" s="48">
        <v>200</v>
      </c>
      <c r="G74" s="47">
        <v>3</v>
      </c>
      <c r="H74" s="47">
        <v>1</v>
      </c>
      <c r="I74" s="47">
        <v>42</v>
      </c>
      <c r="J74" s="47">
        <v>192</v>
      </c>
      <c r="K74" s="47">
        <v>338</v>
      </c>
      <c r="L74" s="48">
        <v>40</v>
      </c>
    </row>
    <row r="75" spans="1:12" ht="18.75" x14ac:dyDescent="0.3">
      <c r="A75" s="19"/>
      <c r="B75" s="20"/>
      <c r="C75" s="21"/>
      <c r="D75" s="22" t="s">
        <v>31</v>
      </c>
      <c r="E75" s="47" t="s">
        <v>59</v>
      </c>
      <c r="F75" s="48">
        <v>200</v>
      </c>
      <c r="G75" s="47">
        <v>0.68</v>
      </c>
      <c r="H75" s="47">
        <v>0.28000000000000003</v>
      </c>
      <c r="I75" s="47">
        <v>20.76</v>
      </c>
      <c r="J75" s="47">
        <v>88.2</v>
      </c>
      <c r="K75" s="47">
        <v>388</v>
      </c>
      <c r="L75" s="48">
        <v>6.27</v>
      </c>
    </row>
    <row r="76" spans="1:12" ht="18.75" x14ac:dyDescent="0.3">
      <c r="A76" s="19"/>
      <c r="B76" s="20"/>
      <c r="C76" s="21"/>
      <c r="D76" s="22" t="s">
        <v>33</v>
      </c>
      <c r="E76" s="47" t="s">
        <v>43</v>
      </c>
      <c r="F76" s="48">
        <v>20</v>
      </c>
      <c r="G76" s="47">
        <v>1.1200000000000001</v>
      </c>
      <c r="H76" s="47">
        <v>0.22</v>
      </c>
      <c r="I76" s="47">
        <v>9.8800000000000008</v>
      </c>
      <c r="J76" s="47">
        <v>45.98</v>
      </c>
      <c r="K76" s="47">
        <v>0</v>
      </c>
      <c r="L76" s="48">
        <v>1.55</v>
      </c>
    </row>
    <row r="77" spans="1:12" ht="18.75" x14ac:dyDescent="0.3">
      <c r="A77" s="19"/>
      <c r="B77" s="20"/>
      <c r="C77" s="21"/>
      <c r="D77" s="22" t="s">
        <v>32</v>
      </c>
      <c r="E77" s="47" t="s">
        <v>44</v>
      </c>
      <c r="F77" s="48">
        <v>20</v>
      </c>
      <c r="G77" s="47">
        <v>1.58</v>
      </c>
      <c r="H77" s="47">
        <v>0.2</v>
      </c>
      <c r="I77" s="47">
        <v>9.66</v>
      </c>
      <c r="J77" s="47">
        <v>46.76</v>
      </c>
      <c r="K77" s="47">
        <v>0</v>
      </c>
      <c r="L77" s="48">
        <v>1.58</v>
      </c>
    </row>
    <row r="78" spans="1:12" ht="15" x14ac:dyDescent="0.25">
      <c r="A78" s="23"/>
      <c r="B78" s="24"/>
      <c r="C78" s="25"/>
      <c r="D78" s="26" t="s">
        <v>27</v>
      </c>
      <c r="E78" s="27"/>
      <c r="F78" s="28">
        <f>SUM(F72:F77)</f>
        <v>720</v>
      </c>
      <c r="G78" s="28">
        <f>SUM(G72:G77)</f>
        <v>16.46</v>
      </c>
      <c r="H78" s="28">
        <f>SUM(H72:H77)</f>
        <v>12.43</v>
      </c>
      <c r="I78" s="28">
        <f>SUM(I72:I77)</f>
        <v>142.35</v>
      </c>
      <c r="J78" s="28">
        <f>SUM(J72:J77)</f>
        <v>749.94</v>
      </c>
      <c r="K78" s="29"/>
      <c r="L78" s="28">
        <f>SUM(L72:L77)</f>
        <v>89.32</v>
      </c>
    </row>
    <row r="79" spans="1:12" ht="19.5" thickBot="1" x14ac:dyDescent="0.35">
      <c r="A79" s="30">
        <f>A72</f>
        <v>1</v>
      </c>
      <c r="B79" s="31">
        <f>B72</f>
        <v>5</v>
      </c>
      <c r="C79" s="32" t="s">
        <v>28</v>
      </c>
      <c r="D79" s="22" t="s">
        <v>30</v>
      </c>
      <c r="E79" s="47" t="s">
        <v>56</v>
      </c>
      <c r="F79" s="48">
        <v>200</v>
      </c>
      <c r="G79" s="47">
        <v>11.44</v>
      </c>
      <c r="H79" s="47">
        <v>6.6</v>
      </c>
      <c r="I79" s="47">
        <v>51.71</v>
      </c>
      <c r="J79" s="47">
        <v>311.2</v>
      </c>
      <c r="K79" s="47">
        <v>171</v>
      </c>
      <c r="L79" s="48">
        <v>9.74</v>
      </c>
    </row>
    <row r="80" spans="1:12" ht="18.75" x14ac:dyDescent="0.3">
      <c r="A80" s="19"/>
      <c r="B80" s="20"/>
      <c r="C80" s="21"/>
      <c r="D80" s="18" t="s">
        <v>24</v>
      </c>
      <c r="E80" s="47" t="s">
        <v>57</v>
      </c>
      <c r="F80" s="48">
        <v>100</v>
      </c>
      <c r="G80" s="47">
        <v>0.13</v>
      </c>
      <c r="H80" s="47">
        <v>0.02</v>
      </c>
      <c r="I80" s="47">
        <v>15.2</v>
      </c>
      <c r="J80" s="47">
        <v>62</v>
      </c>
      <c r="K80" s="47">
        <v>255</v>
      </c>
      <c r="L80" s="48">
        <v>30.6</v>
      </c>
    </row>
    <row r="81" spans="1:13" ht="18.75" x14ac:dyDescent="0.3">
      <c r="A81" s="19"/>
      <c r="B81" s="20"/>
      <c r="C81" s="21"/>
      <c r="D81" s="22" t="s">
        <v>26</v>
      </c>
      <c r="E81" s="47" t="s">
        <v>58</v>
      </c>
      <c r="F81" s="48">
        <v>200</v>
      </c>
      <c r="G81" s="47">
        <v>3</v>
      </c>
      <c r="H81" s="47">
        <v>1</v>
      </c>
      <c r="I81" s="47">
        <v>42</v>
      </c>
      <c r="J81" s="47">
        <v>192</v>
      </c>
      <c r="K81" s="47">
        <v>338</v>
      </c>
      <c r="L81" s="48">
        <v>40</v>
      </c>
    </row>
    <row r="82" spans="1:13" ht="18.75" x14ac:dyDescent="0.3">
      <c r="A82" s="19"/>
      <c r="B82" s="20"/>
      <c r="C82" s="21"/>
      <c r="D82" s="22" t="s">
        <v>31</v>
      </c>
      <c r="E82" s="47" t="s">
        <v>59</v>
      </c>
      <c r="F82" s="48">
        <v>200</v>
      </c>
      <c r="G82" s="47">
        <v>0.68</v>
      </c>
      <c r="H82" s="47">
        <v>0.28000000000000003</v>
      </c>
      <c r="I82" s="47">
        <v>20.76</v>
      </c>
      <c r="J82" s="47">
        <v>88.2</v>
      </c>
      <c r="K82" s="47">
        <v>388</v>
      </c>
      <c r="L82" s="48">
        <v>6.27</v>
      </c>
    </row>
    <row r="83" spans="1:13" ht="18.75" x14ac:dyDescent="0.3">
      <c r="A83" s="19"/>
      <c r="B83" s="20"/>
      <c r="C83" s="21"/>
      <c r="D83" s="22" t="s">
        <v>33</v>
      </c>
      <c r="E83" s="47" t="s">
        <v>43</v>
      </c>
      <c r="F83" s="48">
        <v>40</v>
      </c>
      <c r="G83" s="47">
        <v>2.37</v>
      </c>
      <c r="H83" s="51">
        <v>0.3</v>
      </c>
      <c r="I83" s="47">
        <v>14.49</v>
      </c>
      <c r="J83" s="47">
        <v>70.14</v>
      </c>
      <c r="K83" s="53">
        <v>0</v>
      </c>
      <c r="L83" s="53">
        <v>3.16</v>
      </c>
    </row>
    <row r="84" spans="1:13" ht="18.75" x14ac:dyDescent="0.3">
      <c r="A84" s="19"/>
      <c r="B84" s="20"/>
      <c r="C84" s="21"/>
      <c r="D84" s="22" t="s">
        <v>32</v>
      </c>
      <c r="E84" s="47" t="s">
        <v>44</v>
      </c>
      <c r="F84" s="48">
        <v>40</v>
      </c>
      <c r="G84" s="47">
        <v>2.2400000000000002</v>
      </c>
      <c r="H84" s="47">
        <v>0.44</v>
      </c>
      <c r="I84" s="47">
        <v>19.760000000000002</v>
      </c>
      <c r="J84" s="47">
        <v>91.96</v>
      </c>
      <c r="K84" s="53">
        <v>0</v>
      </c>
      <c r="L84" s="53">
        <v>3.1</v>
      </c>
    </row>
    <row r="85" spans="1:13" ht="15" x14ac:dyDescent="0.25">
      <c r="A85" s="23"/>
      <c r="B85" s="24"/>
      <c r="C85" s="25"/>
      <c r="D85" s="26" t="s">
        <v>27</v>
      </c>
      <c r="E85" s="27"/>
      <c r="F85" s="28">
        <f>SUM(F79:F84)</f>
        <v>780</v>
      </c>
      <c r="G85" s="28">
        <f>SUM(G79:G84)</f>
        <v>19.86</v>
      </c>
      <c r="H85" s="28">
        <f>SUM(H79:H84)</f>
        <v>8.6399999999999988</v>
      </c>
      <c r="I85" s="28">
        <f>SUM(I79:I84)</f>
        <v>163.92</v>
      </c>
      <c r="J85" s="28">
        <f>SUM(J79:J84)</f>
        <v>815.50000000000011</v>
      </c>
      <c r="K85" s="29"/>
      <c r="L85" s="28">
        <f>SUM(L79:L84)</f>
        <v>92.86999999999999</v>
      </c>
    </row>
    <row r="86" spans="1:13" ht="15.75" customHeight="1" thickBot="1" x14ac:dyDescent="0.25">
      <c r="A86" s="33">
        <f>A72</f>
        <v>1</v>
      </c>
      <c r="B86" s="34">
        <f>B72</f>
        <v>5</v>
      </c>
      <c r="C86" s="60" t="s">
        <v>34</v>
      </c>
      <c r="D86" s="61"/>
      <c r="E86" s="35"/>
      <c r="F86" s="36">
        <f>F78+F85</f>
        <v>1500</v>
      </c>
      <c r="G86" s="36">
        <f t="shared" ref="G86:L86" si="4">G78+G85</f>
        <v>36.32</v>
      </c>
      <c r="H86" s="36">
        <f t="shared" si="4"/>
        <v>21.07</v>
      </c>
      <c r="I86" s="36">
        <f t="shared" si="4"/>
        <v>306.27</v>
      </c>
      <c r="J86" s="36">
        <f t="shared" si="4"/>
        <v>1565.44</v>
      </c>
      <c r="K86" s="36">
        <f t="shared" si="4"/>
        <v>0</v>
      </c>
      <c r="L86" s="36">
        <f t="shared" si="4"/>
        <v>182.19</v>
      </c>
    </row>
    <row r="87" spans="1:13" ht="18.75" x14ac:dyDescent="0.3">
      <c r="A87" s="15">
        <v>2</v>
      </c>
      <c r="B87" s="16">
        <v>1</v>
      </c>
      <c r="C87" s="17" t="s">
        <v>23</v>
      </c>
      <c r="D87" s="18" t="s">
        <v>24</v>
      </c>
      <c r="E87" s="47" t="s">
        <v>60</v>
      </c>
      <c r="F87" s="48">
        <v>210</v>
      </c>
      <c r="G87" s="47">
        <v>8.31</v>
      </c>
      <c r="H87" s="47">
        <v>13.12</v>
      </c>
      <c r="I87" s="47">
        <v>37.630000000000003</v>
      </c>
      <c r="J87" s="47">
        <v>303</v>
      </c>
      <c r="K87" s="47">
        <v>173</v>
      </c>
      <c r="L87" s="48">
        <v>17.2</v>
      </c>
    </row>
    <row r="88" spans="1:13" ht="18.75" x14ac:dyDescent="0.3">
      <c r="A88" s="19"/>
      <c r="B88" s="20"/>
      <c r="C88" s="21"/>
      <c r="D88" s="22" t="s">
        <v>29</v>
      </c>
      <c r="E88" s="47" t="s">
        <v>61</v>
      </c>
      <c r="F88" s="48">
        <v>30</v>
      </c>
      <c r="G88" s="47">
        <v>6.96</v>
      </c>
      <c r="H88" s="51">
        <v>8.85</v>
      </c>
      <c r="I88" s="52">
        <v>0</v>
      </c>
      <c r="J88" s="47">
        <v>108</v>
      </c>
      <c r="K88" s="47">
        <v>3</v>
      </c>
      <c r="L88" s="48">
        <v>16</v>
      </c>
      <c r="M88" s="59"/>
    </row>
    <row r="89" spans="1:13" ht="18.75" x14ac:dyDescent="0.3">
      <c r="A89" s="19"/>
      <c r="B89" s="20"/>
      <c r="C89" s="21"/>
      <c r="D89" s="22" t="s">
        <v>25</v>
      </c>
      <c r="E89" s="47" t="s">
        <v>62</v>
      </c>
      <c r="F89" s="48">
        <v>200</v>
      </c>
      <c r="G89" s="47">
        <v>4.01</v>
      </c>
      <c r="H89" s="47">
        <v>3.54</v>
      </c>
      <c r="I89" s="47">
        <v>17.579999999999998</v>
      </c>
      <c r="J89" s="47">
        <v>118.6</v>
      </c>
      <c r="K89" s="47">
        <v>382</v>
      </c>
      <c r="L89" s="48">
        <v>11.2</v>
      </c>
    </row>
    <row r="90" spans="1:13" ht="18.75" x14ac:dyDescent="0.3">
      <c r="A90" s="19"/>
      <c r="B90" s="20"/>
      <c r="C90" s="21"/>
      <c r="D90" s="22" t="s">
        <v>73</v>
      </c>
      <c r="E90" s="53" t="s">
        <v>72</v>
      </c>
      <c r="F90" s="55">
        <v>60</v>
      </c>
      <c r="G90" s="53">
        <v>4.7699999999999996</v>
      </c>
      <c r="H90" s="57">
        <v>0.22</v>
      </c>
      <c r="I90" s="53">
        <v>13.34</v>
      </c>
      <c r="J90" s="53">
        <v>139.5</v>
      </c>
      <c r="K90" s="47">
        <v>0</v>
      </c>
      <c r="L90" s="48">
        <v>10.3</v>
      </c>
    </row>
    <row r="91" spans="1:13" ht="18.75" x14ac:dyDescent="0.3">
      <c r="A91" s="19"/>
      <c r="B91" s="20"/>
      <c r="C91" s="21"/>
      <c r="D91" s="22" t="s">
        <v>33</v>
      </c>
      <c r="E91" s="47" t="s">
        <v>43</v>
      </c>
      <c r="F91" s="48">
        <v>20</v>
      </c>
      <c r="G91" s="47">
        <v>1.1200000000000001</v>
      </c>
      <c r="H91" s="47">
        <v>0.22</v>
      </c>
      <c r="I91" s="47">
        <v>9.8800000000000008</v>
      </c>
      <c r="J91" s="47">
        <v>45.98</v>
      </c>
      <c r="K91" s="47">
        <v>0</v>
      </c>
      <c r="L91" s="48">
        <v>1.55</v>
      </c>
    </row>
    <row r="92" spans="1:13" ht="18.75" x14ac:dyDescent="0.3">
      <c r="A92" s="19"/>
      <c r="B92" s="20"/>
      <c r="C92" s="21"/>
      <c r="D92" s="22" t="s">
        <v>32</v>
      </c>
      <c r="E92" s="47" t="s">
        <v>44</v>
      </c>
      <c r="F92" s="48">
        <v>20</v>
      </c>
      <c r="G92" s="47">
        <v>1.58</v>
      </c>
      <c r="H92" s="47">
        <v>0.2</v>
      </c>
      <c r="I92" s="47">
        <v>9.66</v>
      </c>
      <c r="J92" s="47">
        <v>46.76</v>
      </c>
      <c r="K92" s="47">
        <v>0</v>
      </c>
      <c r="L92" s="48">
        <v>1.58</v>
      </c>
    </row>
    <row r="93" spans="1:13" ht="15.75" thickBot="1" x14ac:dyDescent="0.3">
      <c r="A93" s="23"/>
      <c r="B93" s="24"/>
      <c r="C93" s="25"/>
      <c r="D93" s="26" t="s">
        <v>27</v>
      </c>
      <c r="E93" s="27"/>
      <c r="F93" s="28">
        <f>SUM(F87:F92)</f>
        <v>540</v>
      </c>
      <c r="G93" s="28">
        <f>SUM(G87:G92)</f>
        <v>26.75</v>
      </c>
      <c r="H93" s="28">
        <f>SUM(H87:H92)</f>
        <v>26.149999999999995</v>
      </c>
      <c r="I93" s="28">
        <f>SUM(I87:I92)</f>
        <v>88.089999999999989</v>
      </c>
      <c r="J93" s="28">
        <f>SUM(J87:J92)</f>
        <v>761.84</v>
      </c>
      <c r="K93" s="29"/>
      <c r="L93" s="28">
        <f>SUM(L87:L92)</f>
        <v>57.83</v>
      </c>
    </row>
    <row r="94" spans="1:13" ht="18.75" x14ac:dyDescent="0.3">
      <c r="A94" s="30">
        <v>2</v>
      </c>
      <c r="B94" s="31">
        <v>1</v>
      </c>
      <c r="C94" s="32" t="s">
        <v>28</v>
      </c>
      <c r="D94" s="18" t="s">
        <v>24</v>
      </c>
      <c r="E94" s="58" t="s">
        <v>83</v>
      </c>
      <c r="F94" s="48">
        <v>240</v>
      </c>
      <c r="G94" s="47">
        <v>16.239999999999998</v>
      </c>
      <c r="H94" s="47">
        <v>19.100000000000001</v>
      </c>
      <c r="I94" s="47">
        <v>40.93</v>
      </c>
      <c r="J94" s="47">
        <v>401.28</v>
      </c>
      <c r="K94" s="48">
        <v>204</v>
      </c>
      <c r="L94" s="48">
        <v>37.520000000000003</v>
      </c>
    </row>
    <row r="95" spans="1:13" ht="18.75" x14ac:dyDescent="0.3">
      <c r="A95" s="19"/>
      <c r="B95" s="20"/>
      <c r="C95" s="21"/>
      <c r="D95" s="22" t="s">
        <v>31</v>
      </c>
      <c r="E95" s="49" t="s">
        <v>84</v>
      </c>
      <c r="F95" s="50">
        <v>200</v>
      </c>
      <c r="G95" s="49">
        <v>5.8</v>
      </c>
      <c r="H95" s="49">
        <v>5</v>
      </c>
      <c r="I95" s="49">
        <v>9.6</v>
      </c>
      <c r="J95" s="49">
        <v>108</v>
      </c>
      <c r="K95" s="50"/>
      <c r="L95" s="50">
        <v>43</v>
      </c>
    </row>
    <row r="96" spans="1:13" ht="18.75" x14ac:dyDescent="0.3">
      <c r="A96" s="19"/>
      <c r="B96" s="20"/>
      <c r="C96" s="21"/>
      <c r="D96" s="22" t="s">
        <v>25</v>
      </c>
      <c r="E96" s="47" t="s">
        <v>42</v>
      </c>
      <c r="F96" s="48">
        <v>200</v>
      </c>
      <c r="G96" s="47">
        <v>7.0000000000000007E-2</v>
      </c>
      <c r="H96" s="47">
        <v>0.02</v>
      </c>
      <c r="I96" s="47">
        <v>15</v>
      </c>
      <c r="J96" s="47">
        <v>60</v>
      </c>
      <c r="K96" s="48">
        <v>376</v>
      </c>
      <c r="L96" s="48">
        <v>1.84</v>
      </c>
    </row>
    <row r="97" spans="1:12" ht="18.75" x14ac:dyDescent="0.3">
      <c r="A97" s="19"/>
      <c r="B97" s="20"/>
      <c r="C97" s="21"/>
      <c r="D97" s="22" t="s">
        <v>33</v>
      </c>
      <c r="E97" s="47" t="s">
        <v>43</v>
      </c>
      <c r="F97" s="48">
        <v>40</v>
      </c>
      <c r="G97" s="47">
        <v>2.37</v>
      </c>
      <c r="H97" s="51">
        <v>0.3</v>
      </c>
      <c r="I97" s="47">
        <v>14.49</v>
      </c>
      <c r="J97" s="47">
        <v>70.14</v>
      </c>
      <c r="K97" s="53">
        <v>0</v>
      </c>
      <c r="L97" s="53">
        <v>3.16</v>
      </c>
    </row>
    <row r="98" spans="1:12" ht="18.75" x14ac:dyDescent="0.3">
      <c r="A98" s="19"/>
      <c r="B98" s="20"/>
      <c r="C98" s="21"/>
      <c r="D98" s="22" t="s">
        <v>32</v>
      </c>
      <c r="E98" s="47" t="s">
        <v>44</v>
      </c>
      <c r="F98" s="48">
        <v>40</v>
      </c>
      <c r="G98" s="47">
        <v>2.2400000000000002</v>
      </c>
      <c r="H98" s="47">
        <v>0.44</v>
      </c>
      <c r="I98" s="47">
        <v>19.760000000000002</v>
      </c>
      <c r="J98" s="47">
        <v>91.96</v>
      </c>
      <c r="K98" s="53">
        <v>0</v>
      </c>
      <c r="L98" s="53">
        <v>3.1</v>
      </c>
    </row>
    <row r="99" spans="1:12" ht="18.75" x14ac:dyDescent="0.3">
      <c r="A99" s="19"/>
      <c r="B99" s="20"/>
      <c r="C99" s="21"/>
      <c r="D99" s="22" t="s">
        <v>75</v>
      </c>
      <c r="E99" s="47" t="s">
        <v>41</v>
      </c>
      <c r="F99" s="48">
        <v>50</v>
      </c>
      <c r="G99" s="47">
        <v>5.3</v>
      </c>
      <c r="H99" s="51">
        <v>0.24</v>
      </c>
      <c r="I99" s="47">
        <v>14.82</v>
      </c>
      <c r="J99" s="47">
        <v>155</v>
      </c>
      <c r="K99" s="47">
        <v>0</v>
      </c>
      <c r="L99" s="48">
        <v>10.5</v>
      </c>
    </row>
    <row r="100" spans="1:12" ht="15" x14ac:dyDescent="0.25">
      <c r="A100" s="23"/>
      <c r="B100" s="24"/>
      <c r="C100" s="25"/>
      <c r="D100" s="26" t="s">
        <v>27</v>
      </c>
      <c r="E100" s="27"/>
      <c r="F100" s="28">
        <f>SUM(F94:F99)</f>
        <v>770</v>
      </c>
      <c r="G100" s="28">
        <f>SUM(G94:G99)</f>
        <v>32.019999999999996</v>
      </c>
      <c r="H100" s="28">
        <f>SUM(H94:H99)</f>
        <v>25.1</v>
      </c>
      <c r="I100" s="28">
        <f>SUM(I94:I99)</f>
        <v>114.6</v>
      </c>
      <c r="J100" s="28">
        <f>SUM(J94:J99)</f>
        <v>886.38</v>
      </c>
      <c r="K100" s="29"/>
      <c r="L100" s="28">
        <f>SUM(L94:L99)</f>
        <v>99.12</v>
      </c>
    </row>
    <row r="101" spans="1:12" ht="15.75" customHeight="1" thickBot="1" x14ac:dyDescent="0.25">
      <c r="A101" s="33">
        <f>A87</f>
        <v>2</v>
      </c>
      <c r="B101" s="34">
        <f>B87</f>
        <v>1</v>
      </c>
      <c r="C101" s="60" t="s">
        <v>34</v>
      </c>
      <c r="D101" s="61"/>
      <c r="E101" s="35"/>
      <c r="F101" s="36">
        <f>F93+F100</f>
        <v>1310</v>
      </c>
      <c r="G101" s="36">
        <f t="shared" ref="G101:L101" si="5">G93+G100</f>
        <v>58.769999999999996</v>
      </c>
      <c r="H101" s="36">
        <f t="shared" si="5"/>
        <v>51.25</v>
      </c>
      <c r="I101" s="36">
        <f t="shared" si="5"/>
        <v>202.69</v>
      </c>
      <c r="J101" s="36">
        <f t="shared" si="5"/>
        <v>1648.22</v>
      </c>
      <c r="K101" s="36">
        <f t="shared" si="5"/>
        <v>0</v>
      </c>
      <c r="L101" s="36">
        <f t="shared" si="5"/>
        <v>156.94999999999999</v>
      </c>
    </row>
    <row r="102" spans="1:12" ht="18.75" x14ac:dyDescent="0.3">
      <c r="A102" s="15">
        <v>2</v>
      </c>
      <c r="B102" s="16">
        <v>2</v>
      </c>
      <c r="C102" s="17" t="s">
        <v>23</v>
      </c>
      <c r="D102" s="18" t="s">
        <v>24</v>
      </c>
      <c r="E102" s="47" t="s">
        <v>63</v>
      </c>
      <c r="F102" s="48">
        <v>100</v>
      </c>
      <c r="G102" s="47">
        <v>20.37</v>
      </c>
      <c r="H102" s="47">
        <v>23.52</v>
      </c>
      <c r="I102" s="47">
        <v>4.05</v>
      </c>
      <c r="J102" s="47">
        <v>309.39999999999998</v>
      </c>
      <c r="K102" s="47">
        <v>260</v>
      </c>
      <c r="L102" s="48">
        <v>43.4</v>
      </c>
    </row>
    <row r="103" spans="1:12" ht="18.75" x14ac:dyDescent="0.3">
      <c r="A103" s="19"/>
      <c r="B103" s="20"/>
      <c r="C103" s="21"/>
      <c r="D103" s="22" t="s">
        <v>30</v>
      </c>
      <c r="E103" s="47" t="s">
        <v>64</v>
      </c>
      <c r="F103" s="48">
        <v>180</v>
      </c>
      <c r="G103" s="47">
        <v>5.22</v>
      </c>
      <c r="H103" s="47">
        <v>8.76</v>
      </c>
      <c r="I103" s="47">
        <v>37.03</v>
      </c>
      <c r="J103" s="47">
        <v>247.5</v>
      </c>
      <c r="K103" s="47">
        <v>171</v>
      </c>
      <c r="L103" s="48">
        <v>5.31</v>
      </c>
    </row>
    <row r="104" spans="1:12" ht="18.75" x14ac:dyDescent="0.3">
      <c r="A104" s="19"/>
      <c r="B104" s="20"/>
      <c r="C104" s="21"/>
      <c r="D104" s="22" t="s">
        <v>74</v>
      </c>
      <c r="E104" s="47" t="s">
        <v>40</v>
      </c>
      <c r="F104" s="48">
        <v>50</v>
      </c>
      <c r="G104" s="47">
        <v>0.35</v>
      </c>
      <c r="H104" s="47">
        <v>0.05</v>
      </c>
      <c r="I104" s="47">
        <v>0.95</v>
      </c>
      <c r="J104" s="47">
        <v>5.5</v>
      </c>
      <c r="K104" s="47"/>
      <c r="L104" s="48">
        <v>12.2</v>
      </c>
    </row>
    <row r="105" spans="1:12" ht="18.75" x14ac:dyDescent="0.3">
      <c r="A105" s="19"/>
      <c r="B105" s="20"/>
      <c r="C105" s="21"/>
      <c r="D105" s="22" t="s">
        <v>25</v>
      </c>
      <c r="E105" s="47" t="s">
        <v>42</v>
      </c>
      <c r="F105" s="48">
        <v>200</v>
      </c>
      <c r="G105" s="47">
        <v>7.0000000000000007E-2</v>
      </c>
      <c r="H105" s="47">
        <v>0.02</v>
      </c>
      <c r="I105" s="47">
        <v>15</v>
      </c>
      <c r="J105" s="47">
        <v>60</v>
      </c>
      <c r="K105" s="47">
        <v>376</v>
      </c>
      <c r="L105" s="48">
        <v>1.84</v>
      </c>
    </row>
    <row r="106" spans="1:12" ht="18.75" x14ac:dyDescent="0.3">
      <c r="A106" s="19"/>
      <c r="B106" s="20"/>
      <c r="C106" s="21"/>
      <c r="D106" s="22" t="s">
        <v>75</v>
      </c>
      <c r="E106" s="47" t="s">
        <v>41</v>
      </c>
      <c r="F106" s="48">
        <v>50</v>
      </c>
      <c r="G106" s="47">
        <v>5.3</v>
      </c>
      <c r="H106" s="51">
        <v>0.24</v>
      </c>
      <c r="I106" s="47">
        <v>14.82</v>
      </c>
      <c r="J106" s="47">
        <v>155</v>
      </c>
      <c r="K106" s="47">
        <v>0</v>
      </c>
      <c r="L106" s="48">
        <v>10.5</v>
      </c>
    </row>
    <row r="107" spans="1:12" ht="18.75" x14ac:dyDescent="0.3">
      <c r="A107" s="19"/>
      <c r="B107" s="20"/>
      <c r="C107" s="21"/>
      <c r="D107" s="22" t="s">
        <v>33</v>
      </c>
      <c r="E107" s="47" t="s">
        <v>43</v>
      </c>
      <c r="F107" s="48">
        <v>20</v>
      </c>
      <c r="G107" s="47">
        <v>1.1200000000000001</v>
      </c>
      <c r="H107" s="47">
        <v>0.22</v>
      </c>
      <c r="I107" s="47">
        <v>9.8800000000000008</v>
      </c>
      <c r="J107" s="47">
        <v>45.98</v>
      </c>
      <c r="K107" s="47">
        <v>0</v>
      </c>
      <c r="L107" s="48">
        <v>1.55</v>
      </c>
    </row>
    <row r="108" spans="1:12" ht="18.75" x14ac:dyDescent="0.3">
      <c r="A108" s="19"/>
      <c r="B108" s="20"/>
      <c r="C108" s="21"/>
      <c r="D108" s="22" t="s">
        <v>32</v>
      </c>
      <c r="E108" s="47" t="s">
        <v>44</v>
      </c>
      <c r="F108" s="48">
        <v>20</v>
      </c>
      <c r="G108" s="47">
        <v>1.58</v>
      </c>
      <c r="H108" s="47">
        <v>0.2</v>
      </c>
      <c r="I108" s="47">
        <v>9.66</v>
      </c>
      <c r="J108" s="47">
        <v>46.76</v>
      </c>
      <c r="K108" s="47">
        <v>0</v>
      </c>
      <c r="L108" s="48">
        <v>1.58</v>
      </c>
    </row>
    <row r="109" spans="1:12" ht="15.75" thickBot="1" x14ac:dyDescent="0.3">
      <c r="A109" s="23"/>
      <c r="B109" s="24"/>
      <c r="C109" s="25"/>
      <c r="D109" s="26" t="s">
        <v>27</v>
      </c>
      <c r="E109" s="27"/>
      <c r="F109" s="28">
        <f>SUM(F102:F108)</f>
        <v>620</v>
      </c>
      <c r="G109" s="28">
        <f>SUM(G102:G108)</f>
        <v>34.01</v>
      </c>
      <c r="H109" s="28">
        <f>SUM(H102:H108)</f>
        <v>33.010000000000005</v>
      </c>
      <c r="I109" s="28">
        <f>SUM(I102:I108)</f>
        <v>91.389999999999986</v>
      </c>
      <c r="J109" s="28">
        <f>SUM(J102:J108)</f>
        <v>870.14</v>
      </c>
      <c r="K109" s="29"/>
      <c r="L109" s="28">
        <f>SUM(L102:L108)</f>
        <v>76.38</v>
      </c>
    </row>
    <row r="110" spans="1:12" ht="19.5" thickBot="1" x14ac:dyDescent="0.35">
      <c r="A110" s="30">
        <f>A102</f>
        <v>2</v>
      </c>
      <c r="B110" s="31">
        <v>2</v>
      </c>
      <c r="C110" s="32" t="s">
        <v>28</v>
      </c>
      <c r="D110" s="18" t="s">
        <v>24</v>
      </c>
      <c r="E110" s="47" t="s">
        <v>79</v>
      </c>
      <c r="F110" s="48">
        <v>250</v>
      </c>
      <c r="G110" s="47">
        <v>1.97</v>
      </c>
      <c r="H110" s="47">
        <v>2.71</v>
      </c>
      <c r="I110" s="47">
        <v>12.11</v>
      </c>
      <c r="J110" s="47">
        <v>85.75</v>
      </c>
      <c r="K110" s="48">
        <v>101</v>
      </c>
      <c r="L110" s="48">
        <v>16.63</v>
      </c>
    </row>
    <row r="111" spans="1:12" ht="18.75" x14ac:dyDescent="0.3">
      <c r="A111" s="19"/>
      <c r="B111" s="20"/>
      <c r="C111" s="21"/>
      <c r="D111" s="18" t="s">
        <v>24</v>
      </c>
      <c r="E111" s="47" t="s">
        <v>63</v>
      </c>
      <c r="F111" s="48">
        <v>100</v>
      </c>
      <c r="G111" s="47">
        <v>20.37</v>
      </c>
      <c r="H111" s="47">
        <v>23.52</v>
      </c>
      <c r="I111" s="47">
        <v>4.05</v>
      </c>
      <c r="J111" s="47">
        <v>309.39999999999998</v>
      </c>
      <c r="K111" s="47">
        <v>260</v>
      </c>
      <c r="L111" s="48">
        <v>43.4</v>
      </c>
    </row>
    <row r="112" spans="1:12" ht="18.75" x14ac:dyDescent="0.3">
      <c r="A112" s="19"/>
      <c r="B112" s="20"/>
      <c r="C112" s="21"/>
      <c r="D112" s="22" t="s">
        <v>30</v>
      </c>
      <c r="E112" s="47" t="s">
        <v>64</v>
      </c>
      <c r="F112" s="48">
        <v>200</v>
      </c>
      <c r="G112" s="47">
        <v>5.97</v>
      </c>
      <c r="H112" s="47">
        <v>4.33</v>
      </c>
      <c r="I112" s="47">
        <v>42.68</v>
      </c>
      <c r="J112" s="47">
        <v>233.2</v>
      </c>
      <c r="K112" s="47">
        <v>171</v>
      </c>
      <c r="L112" s="48">
        <v>5.55</v>
      </c>
    </row>
    <row r="113" spans="1:12" ht="18.75" x14ac:dyDescent="0.3">
      <c r="A113" s="19"/>
      <c r="B113" s="20"/>
      <c r="C113" s="21"/>
      <c r="D113" s="22" t="s">
        <v>74</v>
      </c>
      <c r="E113" s="47" t="s">
        <v>40</v>
      </c>
      <c r="F113" s="48">
        <v>50</v>
      </c>
      <c r="G113" s="47">
        <v>0.35</v>
      </c>
      <c r="H113" s="47">
        <v>0.05</v>
      </c>
      <c r="I113" s="47">
        <v>0.95</v>
      </c>
      <c r="J113" s="47">
        <v>5.5</v>
      </c>
      <c r="K113" s="47"/>
      <c r="L113" s="48">
        <v>12.2</v>
      </c>
    </row>
    <row r="114" spans="1:12" ht="18.75" x14ac:dyDescent="0.3">
      <c r="A114" s="19"/>
      <c r="B114" s="20"/>
      <c r="C114" s="21"/>
      <c r="D114" s="22" t="s">
        <v>33</v>
      </c>
      <c r="E114" s="47" t="s">
        <v>43</v>
      </c>
      <c r="F114" s="48">
        <v>30</v>
      </c>
      <c r="G114" s="47">
        <v>1.78</v>
      </c>
      <c r="H114" s="51">
        <v>0.22</v>
      </c>
      <c r="I114" s="47">
        <v>10.86</v>
      </c>
      <c r="J114" s="47">
        <v>52.6</v>
      </c>
      <c r="K114" s="53">
        <v>0</v>
      </c>
      <c r="L114" s="53">
        <v>2.37</v>
      </c>
    </row>
    <row r="115" spans="1:12" ht="18.75" x14ac:dyDescent="0.3">
      <c r="A115" s="19"/>
      <c r="B115" s="20"/>
      <c r="C115" s="21"/>
      <c r="D115" s="22" t="s">
        <v>32</v>
      </c>
      <c r="E115" s="47" t="s">
        <v>44</v>
      </c>
      <c r="F115" s="48">
        <v>30</v>
      </c>
      <c r="G115" s="47">
        <v>1.68</v>
      </c>
      <c r="H115" s="47">
        <v>0.33</v>
      </c>
      <c r="I115" s="47">
        <v>14.82</v>
      </c>
      <c r="J115" s="47">
        <v>68.97</v>
      </c>
      <c r="K115" s="53">
        <v>0</v>
      </c>
      <c r="L115" s="53">
        <v>2.33</v>
      </c>
    </row>
    <row r="116" spans="1:12" ht="18.75" x14ac:dyDescent="0.3">
      <c r="A116" s="19"/>
      <c r="B116" s="20"/>
      <c r="C116" s="21"/>
      <c r="D116" s="22" t="s">
        <v>25</v>
      </c>
      <c r="E116" s="47" t="s">
        <v>42</v>
      </c>
      <c r="F116" s="48">
        <v>200</v>
      </c>
      <c r="G116" s="47">
        <v>7.0000000000000007E-2</v>
      </c>
      <c r="H116" s="47">
        <v>0.02</v>
      </c>
      <c r="I116" s="47">
        <v>15</v>
      </c>
      <c r="J116" s="47">
        <v>60</v>
      </c>
      <c r="K116" s="48">
        <v>376</v>
      </c>
      <c r="L116" s="48">
        <v>1.84</v>
      </c>
    </row>
    <row r="117" spans="1:12" ht="15" x14ac:dyDescent="0.25">
      <c r="A117" s="23"/>
      <c r="B117" s="24"/>
      <c r="C117" s="25"/>
      <c r="D117" s="26" t="s">
        <v>27</v>
      </c>
      <c r="E117" s="27"/>
      <c r="F117" s="28">
        <f>SUM(F110:F116)</f>
        <v>860</v>
      </c>
      <c r="G117" s="28">
        <f>SUM(G110:G116)</f>
        <v>32.190000000000005</v>
      </c>
      <c r="H117" s="28">
        <f>SUM(H110:H116)</f>
        <v>31.18</v>
      </c>
      <c r="I117" s="28">
        <f>SUM(I110:I116)</f>
        <v>100.47</v>
      </c>
      <c r="J117" s="28">
        <f>SUM(J110:J116)</f>
        <v>815.42</v>
      </c>
      <c r="K117" s="29"/>
      <c r="L117" s="28">
        <f>SUM(L110:L116)</f>
        <v>84.320000000000007</v>
      </c>
    </row>
    <row r="118" spans="1:12" ht="15.75" customHeight="1" thickBot="1" x14ac:dyDescent="0.25">
      <c r="A118" s="33">
        <f>A102</f>
        <v>2</v>
      </c>
      <c r="B118" s="34">
        <f>B102</f>
        <v>2</v>
      </c>
      <c r="C118" s="60" t="s">
        <v>34</v>
      </c>
      <c r="D118" s="61"/>
      <c r="E118" s="35"/>
      <c r="F118" s="36">
        <f>F109+F117</f>
        <v>1480</v>
      </c>
      <c r="G118" s="36">
        <f t="shared" ref="G118:L118" si="6">G109+G117</f>
        <v>66.2</v>
      </c>
      <c r="H118" s="36">
        <f t="shared" si="6"/>
        <v>64.19</v>
      </c>
      <c r="I118" s="36">
        <f t="shared" si="6"/>
        <v>191.85999999999999</v>
      </c>
      <c r="J118" s="36">
        <f t="shared" si="6"/>
        <v>1685.56</v>
      </c>
      <c r="K118" s="36">
        <f t="shared" si="6"/>
        <v>0</v>
      </c>
      <c r="L118" s="36">
        <f t="shared" si="6"/>
        <v>160.69999999999999</v>
      </c>
    </row>
    <row r="119" spans="1:12" ht="18.75" x14ac:dyDescent="0.3">
      <c r="A119" s="15">
        <v>2</v>
      </c>
      <c r="B119" s="16">
        <v>3</v>
      </c>
      <c r="C119" s="17" t="s">
        <v>23</v>
      </c>
      <c r="D119" s="18" t="s">
        <v>24</v>
      </c>
      <c r="E119" s="47" t="s">
        <v>65</v>
      </c>
      <c r="F119" s="48">
        <v>130</v>
      </c>
      <c r="G119" s="47">
        <v>12.69</v>
      </c>
      <c r="H119" s="47">
        <v>11.38</v>
      </c>
      <c r="I119" s="47">
        <v>16.71</v>
      </c>
      <c r="J119" s="47">
        <v>219.97</v>
      </c>
      <c r="K119" s="48">
        <v>130</v>
      </c>
      <c r="L119" s="48">
        <v>29.32</v>
      </c>
    </row>
    <row r="120" spans="1:12" ht="18.75" x14ac:dyDescent="0.3">
      <c r="A120" s="19"/>
      <c r="B120" s="20"/>
      <c r="C120" s="21"/>
      <c r="D120" s="22" t="s">
        <v>30</v>
      </c>
      <c r="E120" s="47" t="s">
        <v>46</v>
      </c>
      <c r="F120" s="48">
        <v>180</v>
      </c>
      <c r="G120" s="47">
        <v>3.77</v>
      </c>
      <c r="H120" s="47">
        <v>8.5</v>
      </c>
      <c r="I120" s="47">
        <v>21.98</v>
      </c>
      <c r="J120" s="47">
        <v>212.49</v>
      </c>
      <c r="K120" s="48">
        <v>180</v>
      </c>
      <c r="L120" s="48">
        <v>16.7</v>
      </c>
    </row>
    <row r="121" spans="1:12" ht="18.75" x14ac:dyDescent="0.3">
      <c r="A121" s="19"/>
      <c r="B121" s="20"/>
      <c r="C121" s="21"/>
      <c r="D121" s="22" t="s">
        <v>76</v>
      </c>
      <c r="E121" s="47" t="s">
        <v>66</v>
      </c>
      <c r="F121" s="48">
        <v>208</v>
      </c>
      <c r="G121" s="47">
        <v>2.8</v>
      </c>
      <c r="H121" s="47">
        <v>3.2</v>
      </c>
      <c r="I121" s="47">
        <v>8.4</v>
      </c>
      <c r="J121" s="47">
        <v>60</v>
      </c>
      <c r="K121" s="48">
        <v>208</v>
      </c>
      <c r="L121" s="48">
        <v>49</v>
      </c>
    </row>
    <row r="122" spans="1:12" ht="18.75" x14ac:dyDescent="0.3">
      <c r="A122" s="19"/>
      <c r="B122" s="20"/>
      <c r="C122" s="21"/>
      <c r="D122" s="22" t="s">
        <v>31</v>
      </c>
      <c r="E122" s="47" t="s">
        <v>48</v>
      </c>
      <c r="F122" s="48">
        <v>200</v>
      </c>
      <c r="G122" s="47">
        <v>0.66</v>
      </c>
      <c r="H122" s="47">
        <v>0.09</v>
      </c>
      <c r="I122" s="47">
        <v>32.01</v>
      </c>
      <c r="J122" s="47">
        <v>132.80000000000001</v>
      </c>
      <c r="K122" s="48">
        <v>200</v>
      </c>
      <c r="L122" s="48">
        <v>6.47</v>
      </c>
    </row>
    <row r="123" spans="1:12" ht="18.75" x14ac:dyDescent="0.3">
      <c r="A123" s="19"/>
      <c r="B123" s="20"/>
      <c r="C123" s="21"/>
      <c r="D123" s="22" t="s">
        <v>33</v>
      </c>
      <c r="E123" s="47" t="s">
        <v>43</v>
      </c>
      <c r="F123" s="48">
        <v>20</v>
      </c>
      <c r="G123" s="47">
        <v>1.1200000000000001</v>
      </c>
      <c r="H123" s="47">
        <v>0.22</v>
      </c>
      <c r="I123" s="47">
        <v>9.8800000000000008</v>
      </c>
      <c r="J123" s="47">
        <v>45.98</v>
      </c>
      <c r="K123" s="47">
        <v>0</v>
      </c>
      <c r="L123" s="48">
        <v>1.55</v>
      </c>
    </row>
    <row r="124" spans="1:12" ht="18.75" x14ac:dyDescent="0.3">
      <c r="A124" s="19"/>
      <c r="B124" s="20"/>
      <c r="C124" s="21"/>
      <c r="D124" s="22" t="s">
        <v>32</v>
      </c>
      <c r="E124" s="47" t="s">
        <v>44</v>
      </c>
      <c r="F124" s="48">
        <v>20</v>
      </c>
      <c r="G124" s="47">
        <v>1.58</v>
      </c>
      <c r="H124" s="47">
        <v>0.2</v>
      </c>
      <c r="I124" s="47">
        <v>9.66</v>
      </c>
      <c r="J124" s="47">
        <v>46.76</v>
      </c>
      <c r="K124" s="47">
        <v>0</v>
      </c>
      <c r="L124" s="48">
        <v>1.58</v>
      </c>
    </row>
    <row r="125" spans="1:12" ht="16.5" customHeight="1" thickBot="1" x14ac:dyDescent="0.3">
      <c r="A125" s="23"/>
      <c r="B125" s="24"/>
      <c r="C125" s="25"/>
      <c r="D125" s="26" t="s">
        <v>27</v>
      </c>
      <c r="E125" s="27"/>
      <c r="F125" s="28">
        <f>SUM(F119:F124)</f>
        <v>758</v>
      </c>
      <c r="G125" s="28">
        <f>SUM(G119:G124)</f>
        <v>22.620000000000005</v>
      </c>
      <c r="H125" s="28">
        <f>SUM(H119:H124)</f>
        <v>23.59</v>
      </c>
      <c r="I125" s="28">
        <f>SUM(I119:I124)</f>
        <v>98.639999999999986</v>
      </c>
      <c r="J125" s="28">
        <f>SUM(J119:J124)</f>
        <v>718</v>
      </c>
      <c r="K125" s="29"/>
      <c r="L125" s="28">
        <f>SUM(L119:L124)</f>
        <v>104.61999999999999</v>
      </c>
    </row>
    <row r="126" spans="1:12" ht="18.75" x14ac:dyDescent="0.3">
      <c r="A126" s="30">
        <f>A119</f>
        <v>2</v>
      </c>
      <c r="B126" s="31">
        <f>B119</f>
        <v>3</v>
      </c>
      <c r="C126" s="32" t="s">
        <v>28</v>
      </c>
      <c r="D126" s="18" t="s">
        <v>24</v>
      </c>
      <c r="E126" s="47" t="s">
        <v>65</v>
      </c>
      <c r="F126" s="48">
        <v>130</v>
      </c>
      <c r="G126" s="47">
        <v>12.69</v>
      </c>
      <c r="H126" s="47">
        <v>11.38</v>
      </c>
      <c r="I126" s="47">
        <v>16.71</v>
      </c>
      <c r="J126" s="47">
        <v>219.97</v>
      </c>
      <c r="K126" s="48">
        <v>130</v>
      </c>
      <c r="L126" s="48">
        <v>29.32</v>
      </c>
    </row>
    <row r="127" spans="1:12" ht="18.75" x14ac:dyDescent="0.3">
      <c r="A127" s="19"/>
      <c r="B127" s="20"/>
      <c r="C127" s="21"/>
      <c r="D127" s="22" t="s">
        <v>30</v>
      </c>
      <c r="E127" s="47" t="s">
        <v>46</v>
      </c>
      <c r="F127" s="48">
        <v>180</v>
      </c>
      <c r="G127" s="47">
        <v>3.77</v>
      </c>
      <c r="H127" s="47">
        <v>8.5</v>
      </c>
      <c r="I127" s="47">
        <v>21.98</v>
      </c>
      <c r="J127" s="47">
        <v>212.49</v>
      </c>
      <c r="K127" s="48">
        <v>180</v>
      </c>
      <c r="L127" s="48">
        <v>16.7</v>
      </c>
    </row>
    <row r="128" spans="1:12" ht="18.75" x14ac:dyDescent="0.3">
      <c r="A128" s="19"/>
      <c r="B128" s="20"/>
      <c r="C128" s="21"/>
      <c r="D128" s="22" t="s">
        <v>76</v>
      </c>
      <c r="E128" s="47" t="s">
        <v>66</v>
      </c>
      <c r="F128" s="48">
        <v>208</v>
      </c>
      <c r="G128" s="47">
        <v>2.8</v>
      </c>
      <c r="H128" s="47">
        <v>3.2</v>
      </c>
      <c r="I128" s="47">
        <v>8.4</v>
      </c>
      <c r="J128" s="47">
        <v>60</v>
      </c>
      <c r="K128" s="48">
        <v>208</v>
      </c>
      <c r="L128" s="48">
        <v>49</v>
      </c>
    </row>
    <row r="129" spans="1:12" ht="18.75" x14ac:dyDescent="0.3">
      <c r="A129" s="19"/>
      <c r="B129" s="20"/>
      <c r="C129" s="21"/>
      <c r="D129" s="22" t="s">
        <v>31</v>
      </c>
      <c r="E129" s="47" t="s">
        <v>48</v>
      </c>
      <c r="F129" s="48">
        <v>200</v>
      </c>
      <c r="G129" s="47">
        <v>0.66</v>
      </c>
      <c r="H129" s="47">
        <v>0.09</v>
      </c>
      <c r="I129" s="47">
        <v>32.01</v>
      </c>
      <c r="J129" s="47">
        <v>132.80000000000001</v>
      </c>
      <c r="K129" s="48">
        <v>200</v>
      </c>
      <c r="L129" s="48">
        <v>6.47</v>
      </c>
    </row>
    <row r="130" spans="1:12" ht="18.75" x14ac:dyDescent="0.3">
      <c r="A130" s="19"/>
      <c r="B130" s="20"/>
      <c r="C130" s="21"/>
      <c r="D130" s="22" t="s">
        <v>33</v>
      </c>
      <c r="E130" s="47" t="s">
        <v>43</v>
      </c>
      <c r="F130" s="48">
        <v>40</v>
      </c>
      <c r="G130" s="47">
        <v>2.37</v>
      </c>
      <c r="H130" s="51">
        <v>0.3</v>
      </c>
      <c r="I130" s="47">
        <v>14.49</v>
      </c>
      <c r="J130" s="47">
        <v>70.14</v>
      </c>
      <c r="K130" s="53">
        <v>0</v>
      </c>
      <c r="L130" s="53">
        <v>3.16</v>
      </c>
    </row>
    <row r="131" spans="1:12" ht="18.75" x14ac:dyDescent="0.3">
      <c r="A131" s="19"/>
      <c r="B131" s="20"/>
      <c r="C131" s="21"/>
      <c r="D131" s="22" t="s">
        <v>32</v>
      </c>
      <c r="E131" s="47" t="s">
        <v>44</v>
      </c>
      <c r="F131" s="48">
        <v>40</v>
      </c>
      <c r="G131" s="47">
        <v>2.2400000000000002</v>
      </c>
      <c r="H131" s="47">
        <v>0.44</v>
      </c>
      <c r="I131" s="47">
        <v>19.760000000000002</v>
      </c>
      <c r="J131" s="47">
        <v>91.96</v>
      </c>
      <c r="K131" s="53">
        <v>0</v>
      </c>
      <c r="L131" s="53">
        <v>3.1</v>
      </c>
    </row>
    <row r="132" spans="1:12" ht="15" x14ac:dyDescent="0.25">
      <c r="A132" s="23"/>
      <c r="B132" s="24"/>
      <c r="C132" s="25"/>
      <c r="D132" s="26" t="s">
        <v>27</v>
      </c>
      <c r="E132" s="27"/>
      <c r="F132" s="28">
        <f>SUM(F126:F131)</f>
        <v>798</v>
      </c>
      <c r="G132" s="28">
        <f>SUM(G126:G131)</f>
        <v>24.53</v>
      </c>
      <c r="H132" s="28">
        <f>SUM(H126:H131)</f>
        <v>23.910000000000004</v>
      </c>
      <c r="I132" s="28">
        <f>SUM(I126:I131)</f>
        <v>113.35</v>
      </c>
      <c r="J132" s="28">
        <f>SUM(J126:J131)</f>
        <v>787.36</v>
      </c>
      <c r="K132" s="29"/>
      <c r="L132" s="28">
        <f>SUM(L126:L131)</f>
        <v>107.74999999999999</v>
      </c>
    </row>
    <row r="133" spans="1:12" ht="15.75" customHeight="1" thickBot="1" x14ac:dyDescent="0.25">
      <c r="A133" s="33">
        <f>A119</f>
        <v>2</v>
      </c>
      <c r="B133" s="34">
        <f>B119</f>
        <v>3</v>
      </c>
      <c r="C133" s="60" t="s">
        <v>34</v>
      </c>
      <c r="D133" s="61"/>
      <c r="E133" s="35"/>
      <c r="F133" s="36">
        <f>F125+F132</f>
        <v>1556</v>
      </c>
      <c r="G133" s="36">
        <f t="shared" ref="G133:L133" si="7">G125+G132</f>
        <v>47.150000000000006</v>
      </c>
      <c r="H133" s="36">
        <f t="shared" si="7"/>
        <v>47.5</v>
      </c>
      <c r="I133" s="36">
        <f t="shared" si="7"/>
        <v>211.98999999999998</v>
      </c>
      <c r="J133" s="36">
        <f t="shared" si="7"/>
        <v>1505.3600000000001</v>
      </c>
      <c r="K133" s="36">
        <f t="shared" si="7"/>
        <v>0</v>
      </c>
      <c r="L133" s="36">
        <f t="shared" si="7"/>
        <v>212.36999999999998</v>
      </c>
    </row>
    <row r="134" spans="1:12" ht="18.75" x14ac:dyDescent="0.3">
      <c r="A134" s="37">
        <v>2</v>
      </c>
      <c r="B134" s="20">
        <v>4</v>
      </c>
      <c r="C134" s="17" t="s">
        <v>23</v>
      </c>
      <c r="D134" s="18" t="s">
        <v>24</v>
      </c>
      <c r="E134" s="49" t="s">
        <v>67</v>
      </c>
      <c r="F134" s="50">
        <v>105</v>
      </c>
      <c r="G134" s="49">
        <v>16.38</v>
      </c>
      <c r="H134" s="49">
        <v>20.58</v>
      </c>
      <c r="I134" s="49">
        <v>14.125</v>
      </c>
      <c r="J134" s="49">
        <v>311</v>
      </c>
      <c r="K134" s="50">
        <v>268</v>
      </c>
      <c r="L134" s="50">
        <v>45.19</v>
      </c>
    </row>
    <row r="135" spans="1:12" ht="18.75" x14ac:dyDescent="0.3">
      <c r="A135" s="37"/>
      <c r="B135" s="20"/>
      <c r="C135" s="21"/>
      <c r="D135" s="22" t="s">
        <v>30</v>
      </c>
      <c r="E135" s="47" t="s">
        <v>56</v>
      </c>
      <c r="F135" s="48">
        <v>180</v>
      </c>
      <c r="G135" s="47">
        <v>9.9499999999999993</v>
      </c>
      <c r="H135" s="47">
        <v>10.71</v>
      </c>
      <c r="I135" s="47">
        <v>44.85</v>
      </c>
      <c r="J135" s="47">
        <v>315</v>
      </c>
      <c r="K135" s="47">
        <v>171</v>
      </c>
      <c r="L135" s="48">
        <v>9.32</v>
      </c>
    </row>
    <row r="136" spans="1:12" ht="18.75" x14ac:dyDescent="0.3">
      <c r="A136" s="37"/>
      <c r="B136" s="20"/>
      <c r="C136" s="21"/>
      <c r="D136" s="22" t="s">
        <v>25</v>
      </c>
      <c r="E136" s="47" t="s">
        <v>54</v>
      </c>
      <c r="F136" s="48">
        <v>200</v>
      </c>
      <c r="G136" s="47">
        <v>0.13</v>
      </c>
      <c r="H136" s="47">
        <v>0.02</v>
      </c>
      <c r="I136" s="47">
        <v>15.2</v>
      </c>
      <c r="J136" s="47">
        <v>62</v>
      </c>
      <c r="K136" s="47">
        <v>377</v>
      </c>
      <c r="L136" s="48">
        <v>2.88</v>
      </c>
    </row>
    <row r="137" spans="1:12" ht="18.75" x14ac:dyDescent="0.3">
      <c r="A137" s="37"/>
      <c r="B137" s="20"/>
      <c r="C137" s="21"/>
      <c r="D137" s="22" t="s">
        <v>26</v>
      </c>
      <c r="E137" s="47" t="s">
        <v>68</v>
      </c>
      <c r="F137" s="48">
        <v>100</v>
      </c>
      <c r="G137" s="47">
        <v>0.94</v>
      </c>
      <c r="H137" s="47">
        <v>0.12</v>
      </c>
      <c r="I137" s="47">
        <v>9.35</v>
      </c>
      <c r="J137" s="47">
        <v>47</v>
      </c>
      <c r="K137" s="47">
        <v>0</v>
      </c>
      <c r="L137" s="48">
        <v>21.5</v>
      </c>
    </row>
    <row r="138" spans="1:12" ht="18.75" x14ac:dyDescent="0.3">
      <c r="A138" s="37"/>
      <c r="B138" s="20"/>
      <c r="C138" s="21"/>
      <c r="D138" s="22" t="s">
        <v>33</v>
      </c>
      <c r="E138" s="47" t="s">
        <v>43</v>
      </c>
      <c r="F138" s="48">
        <v>20</v>
      </c>
      <c r="G138" s="47">
        <v>1.1200000000000001</v>
      </c>
      <c r="H138" s="47">
        <v>0.22</v>
      </c>
      <c r="I138" s="47">
        <v>9.8800000000000008</v>
      </c>
      <c r="J138" s="47">
        <v>45.98</v>
      </c>
      <c r="K138" s="47">
        <v>0</v>
      </c>
      <c r="L138" s="48">
        <v>1.55</v>
      </c>
    </row>
    <row r="139" spans="1:12" ht="18.75" x14ac:dyDescent="0.3">
      <c r="A139" s="37"/>
      <c r="B139" s="20"/>
      <c r="C139" s="21"/>
      <c r="D139" s="22" t="s">
        <v>32</v>
      </c>
      <c r="E139" s="47" t="s">
        <v>44</v>
      </c>
      <c r="F139" s="48">
        <v>20</v>
      </c>
      <c r="G139" s="47">
        <v>1.58</v>
      </c>
      <c r="H139" s="47">
        <v>0.2</v>
      </c>
      <c r="I139" s="47">
        <v>9.66</v>
      </c>
      <c r="J139" s="47">
        <v>46.76</v>
      </c>
      <c r="K139" s="47">
        <v>0</v>
      </c>
      <c r="L139" s="48">
        <v>1.58</v>
      </c>
    </row>
    <row r="140" spans="1:12" ht="15.75" thickBot="1" x14ac:dyDescent="0.3">
      <c r="A140" s="38"/>
      <c r="B140" s="24"/>
      <c r="C140" s="25"/>
      <c r="D140" s="26" t="s">
        <v>27</v>
      </c>
      <c r="E140" s="27"/>
      <c r="F140" s="28">
        <f>SUM(F134:F139)</f>
        <v>625</v>
      </c>
      <c r="G140" s="28">
        <f>SUM(G134:G139)</f>
        <v>30.1</v>
      </c>
      <c r="H140" s="28">
        <f>SUM(H134:H139)</f>
        <v>31.849999999999998</v>
      </c>
      <c r="I140" s="28">
        <f>SUM(I134:I139)</f>
        <v>103.06499999999998</v>
      </c>
      <c r="J140" s="28">
        <f>SUM(J134:J139)</f>
        <v>827.74</v>
      </c>
      <c r="K140" s="29"/>
      <c r="L140" s="28">
        <f>SUM(L134:L139)</f>
        <v>82.02</v>
      </c>
    </row>
    <row r="141" spans="1:12" ht="19.5" thickBot="1" x14ac:dyDescent="0.35">
      <c r="A141" s="31">
        <f>A134</f>
        <v>2</v>
      </c>
      <c r="B141" s="31">
        <f>B134</f>
        <v>4</v>
      </c>
      <c r="C141" s="32" t="s">
        <v>28</v>
      </c>
      <c r="D141" s="18" t="s">
        <v>24</v>
      </c>
      <c r="E141" s="47" t="s">
        <v>85</v>
      </c>
      <c r="F141" s="48">
        <v>200</v>
      </c>
      <c r="G141" s="47">
        <v>6.86</v>
      </c>
      <c r="H141" s="47">
        <v>7.93</v>
      </c>
      <c r="I141" s="47">
        <v>10.06</v>
      </c>
      <c r="J141" s="47">
        <v>146.44999999999999</v>
      </c>
      <c r="K141" s="48">
        <v>82</v>
      </c>
      <c r="L141" s="48">
        <v>17.87</v>
      </c>
    </row>
    <row r="142" spans="1:12" ht="18.75" x14ac:dyDescent="0.3">
      <c r="A142" s="37"/>
      <c r="B142" s="20"/>
      <c r="C142" s="21"/>
      <c r="D142" s="18" t="s">
        <v>24</v>
      </c>
      <c r="E142" s="49" t="s">
        <v>67</v>
      </c>
      <c r="F142" s="50">
        <v>105</v>
      </c>
      <c r="G142" s="49">
        <v>16.38</v>
      </c>
      <c r="H142" s="49">
        <v>20.58</v>
      </c>
      <c r="I142" s="49">
        <v>14.125</v>
      </c>
      <c r="J142" s="49">
        <v>311</v>
      </c>
      <c r="K142" s="50">
        <v>268</v>
      </c>
      <c r="L142" s="50">
        <v>45.19</v>
      </c>
    </row>
    <row r="143" spans="1:12" ht="18.75" x14ac:dyDescent="0.3">
      <c r="A143" s="37"/>
      <c r="B143" s="20"/>
      <c r="C143" s="21"/>
      <c r="D143" s="22" t="s">
        <v>30</v>
      </c>
      <c r="E143" s="47" t="s">
        <v>56</v>
      </c>
      <c r="F143" s="48">
        <v>200</v>
      </c>
      <c r="G143" s="47">
        <v>9.9499999999999993</v>
      </c>
      <c r="H143" s="47">
        <v>10.71</v>
      </c>
      <c r="I143" s="47">
        <v>44.85</v>
      </c>
      <c r="J143" s="47">
        <v>315</v>
      </c>
      <c r="K143" s="47">
        <v>171</v>
      </c>
      <c r="L143" s="48">
        <v>10.8</v>
      </c>
    </row>
    <row r="144" spans="1:12" ht="18.75" x14ac:dyDescent="0.3">
      <c r="A144" s="37"/>
      <c r="B144" s="20"/>
      <c r="C144" s="21"/>
      <c r="D144" s="22" t="s">
        <v>25</v>
      </c>
      <c r="E144" s="47" t="s">
        <v>54</v>
      </c>
      <c r="F144" s="48">
        <v>200</v>
      </c>
      <c r="G144" s="47">
        <v>0.13</v>
      </c>
      <c r="H144" s="47">
        <v>0.02</v>
      </c>
      <c r="I144" s="47">
        <v>15.2</v>
      </c>
      <c r="J144" s="47">
        <v>62</v>
      </c>
      <c r="K144" s="47">
        <v>377</v>
      </c>
      <c r="L144" s="48">
        <v>2.88</v>
      </c>
    </row>
    <row r="145" spans="1:12" ht="18.75" x14ac:dyDescent="0.3">
      <c r="A145" s="37"/>
      <c r="B145" s="20"/>
      <c r="C145" s="21"/>
      <c r="D145" s="22" t="s">
        <v>26</v>
      </c>
      <c r="E145" s="47" t="s">
        <v>68</v>
      </c>
      <c r="F145" s="48">
        <v>100</v>
      </c>
      <c r="G145" s="47">
        <v>0.94</v>
      </c>
      <c r="H145" s="47">
        <v>0.12</v>
      </c>
      <c r="I145" s="47">
        <v>9.35</v>
      </c>
      <c r="J145" s="47">
        <v>47</v>
      </c>
      <c r="K145" s="47"/>
      <c r="L145" s="48">
        <v>21.5</v>
      </c>
    </row>
    <row r="146" spans="1:12" ht="18.75" x14ac:dyDescent="0.3">
      <c r="A146" s="37"/>
      <c r="B146" s="20"/>
      <c r="C146" s="21"/>
      <c r="D146" s="22" t="s">
        <v>33</v>
      </c>
      <c r="E146" s="47" t="s">
        <v>43</v>
      </c>
      <c r="F146" s="48">
        <v>30</v>
      </c>
      <c r="G146" s="47">
        <v>1.78</v>
      </c>
      <c r="H146" s="51">
        <v>0.22</v>
      </c>
      <c r="I146" s="47">
        <v>10.86</v>
      </c>
      <c r="J146" s="47">
        <v>52.6</v>
      </c>
      <c r="K146" s="53">
        <v>0</v>
      </c>
      <c r="L146" s="53">
        <v>2.37</v>
      </c>
    </row>
    <row r="147" spans="1:12" ht="18.75" x14ac:dyDescent="0.3">
      <c r="A147" s="37"/>
      <c r="B147" s="20"/>
      <c r="C147" s="21"/>
      <c r="D147" s="22" t="s">
        <v>32</v>
      </c>
      <c r="E147" s="47" t="s">
        <v>44</v>
      </c>
      <c r="F147" s="48">
        <v>30</v>
      </c>
      <c r="G147" s="47">
        <v>1.68</v>
      </c>
      <c r="H147" s="47">
        <v>0.33</v>
      </c>
      <c r="I147" s="47">
        <v>14.82</v>
      </c>
      <c r="J147" s="47">
        <v>68.97</v>
      </c>
      <c r="K147" s="53">
        <v>0</v>
      </c>
      <c r="L147" s="53">
        <v>2.33</v>
      </c>
    </row>
    <row r="148" spans="1:12" ht="15" x14ac:dyDescent="0.25">
      <c r="A148" s="38"/>
      <c r="B148" s="24"/>
      <c r="C148" s="25"/>
      <c r="D148" s="26" t="s">
        <v>27</v>
      </c>
      <c r="E148" s="27"/>
      <c r="F148" s="28">
        <f>SUM(F141:F147)</f>
        <v>865</v>
      </c>
      <c r="G148" s="28">
        <f>SUM(G141:G147)</f>
        <v>37.72</v>
      </c>
      <c r="H148" s="28">
        <f>SUM(H141:H147)</f>
        <v>39.909999999999997</v>
      </c>
      <c r="I148" s="28">
        <f>SUM(I141:I147)</f>
        <v>119.26499999999999</v>
      </c>
      <c r="J148" s="28">
        <f>SUM(J141:J147)</f>
        <v>1003.0200000000001</v>
      </c>
      <c r="K148" s="29"/>
      <c r="L148" s="28">
        <f>SUM(L141:L147)</f>
        <v>102.94</v>
      </c>
    </row>
    <row r="149" spans="1:12" ht="15.75" customHeight="1" thickBot="1" x14ac:dyDescent="0.25">
      <c r="A149" s="39">
        <f>A134</f>
        <v>2</v>
      </c>
      <c r="B149" s="39">
        <f>B134</f>
        <v>4</v>
      </c>
      <c r="C149" s="60" t="s">
        <v>34</v>
      </c>
      <c r="D149" s="61"/>
      <c r="E149" s="35"/>
      <c r="F149" s="36">
        <f>F140+F148</f>
        <v>1490</v>
      </c>
      <c r="G149" s="36">
        <f t="shared" ref="G149:L149" si="8">G140+G148</f>
        <v>67.819999999999993</v>
      </c>
      <c r="H149" s="36">
        <f t="shared" si="8"/>
        <v>71.759999999999991</v>
      </c>
      <c r="I149" s="36">
        <f t="shared" si="8"/>
        <v>222.32999999999998</v>
      </c>
      <c r="J149" s="36">
        <f t="shared" si="8"/>
        <v>1830.7600000000002</v>
      </c>
      <c r="K149" s="36">
        <f t="shared" si="8"/>
        <v>0</v>
      </c>
      <c r="L149" s="36">
        <f t="shared" si="8"/>
        <v>184.95999999999998</v>
      </c>
    </row>
    <row r="150" spans="1:12" ht="19.5" thickBot="1" x14ac:dyDescent="0.35">
      <c r="A150" s="15">
        <v>2</v>
      </c>
      <c r="B150" s="16">
        <v>5</v>
      </c>
      <c r="C150" s="17" t="s">
        <v>23</v>
      </c>
      <c r="D150" s="22" t="s">
        <v>30</v>
      </c>
      <c r="E150" s="47" t="s">
        <v>69</v>
      </c>
      <c r="F150" s="48">
        <v>180</v>
      </c>
      <c r="G150" s="47">
        <v>4.25</v>
      </c>
      <c r="H150" s="47">
        <v>8.69</v>
      </c>
      <c r="I150" s="47">
        <v>44.2</v>
      </c>
      <c r="J150" s="47">
        <v>272.25</v>
      </c>
      <c r="K150" s="47">
        <v>171</v>
      </c>
      <c r="L150" s="48">
        <v>8.5</v>
      </c>
    </row>
    <row r="151" spans="1:12" ht="18.75" x14ac:dyDescent="0.3">
      <c r="A151" s="19"/>
      <c r="B151" s="20"/>
      <c r="C151" s="21"/>
      <c r="D151" s="18" t="s">
        <v>24</v>
      </c>
      <c r="E151" s="47" t="s">
        <v>57</v>
      </c>
      <c r="F151" s="48">
        <v>100</v>
      </c>
      <c r="G151" s="47">
        <v>0.13</v>
      </c>
      <c r="H151" s="47">
        <v>0.02</v>
      </c>
      <c r="I151" s="47">
        <v>15.2</v>
      </c>
      <c r="J151" s="47">
        <v>62</v>
      </c>
      <c r="K151" s="47">
        <v>255</v>
      </c>
      <c r="L151" s="48">
        <v>30.6</v>
      </c>
    </row>
    <row r="152" spans="1:12" ht="18.75" x14ac:dyDescent="0.3">
      <c r="A152" s="19"/>
      <c r="B152" s="20"/>
      <c r="C152" s="21"/>
      <c r="D152" s="22" t="s">
        <v>74</v>
      </c>
      <c r="E152" s="47" t="s">
        <v>53</v>
      </c>
      <c r="F152" s="48">
        <v>50</v>
      </c>
      <c r="G152" s="47">
        <v>0.3</v>
      </c>
      <c r="H152" s="47">
        <v>0.1</v>
      </c>
      <c r="I152" s="47">
        <v>2.1</v>
      </c>
      <c r="J152" s="47">
        <v>9.9499999999999993</v>
      </c>
      <c r="K152" s="47"/>
      <c r="L152" s="48">
        <v>13</v>
      </c>
    </row>
    <row r="153" spans="1:12" ht="18.75" x14ac:dyDescent="0.3">
      <c r="A153" s="19"/>
      <c r="B153" s="20"/>
      <c r="C153" s="21"/>
      <c r="D153" s="22" t="s">
        <v>31</v>
      </c>
      <c r="E153" s="47" t="s">
        <v>59</v>
      </c>
      <c r="F153" s="48">
        <v>200</v>
      </c>
      <c r="G153" s="47">
        <v>0.68</v>
      </c>
      <c r="H153" s="47">
        <v>0.28000000000000003</v>
      </c>
      <c r="I153" s="47">
        <v>20.76</v>
      </c>
      <c r="J153" s="47">
        <v>88.2</v>
      </c>
      <c r="K153" s="47">
        <v>388</v>
      </c>
      <c r="L153" s="48">
        <v>6.27</v>
      </c>
    </row>
    <row r="154" spans="1:12" ht="18.75" x14ac:dyDescent="0.3">
      <c r="A154" s="19"/>
      <c r="B154" s="20"/>
      <c r="C154" s="21"/>
      <c r="D154" s="22" t="s">
        <v>77</v>
      </c>
      <c r="E154" s="47" t="s">
        <v>70</v>
      </c>
      <c r="F154" s="48">
        <v>200</v>
      </c>
      <c r="G154" s="47">
        <v>7.0000000000000007E-2</v>
      </c>
      <c r="H154" s="47">
        <v>0.01</v>
      </c>
      <c r="I154" s="47">
        <v>15.31</v>
      </c>
      <c r="J154" s="47">
        <v>61.62</v>
      </c>
      <c r="K154" s="47"/>
      <c r="L154" s="48">
        <v>17.05</v>
      </c>
    </row>
    <row r="155" spans="1:12" ht="18.75" x14ac:dyDescent="0.3">
      <c r="A155" s="19"/>
      <c r="B155" s="20"/>
      <c r="C155" s="21"/>
      <c r="D155" s="22" t="s">
        <v>33</v>
      </c>
      <c r="E155" s="47" t="s">
        <v>43</v>
      </c>
      <c r="F155" s="48">
        <v>20</v>
      </c>
      <c r="G155" s="47">
        <v>1.1200000000000001</v>
      </c>
      <c r="H155" s="47">
        <v>0.22</v>
      </c>
      <c r="I155" s="47">
        <v>9.8800000000000008</v>
      </c>
      <c r="J155" s="47">
        <v>45.98</v>
      </c>
      <c r="K155" s="47">
        <v>0</v>
      </c>
      <c r="L155" s="48">
        <v>1.55</v>
      </c>
    </row>
    <row r="156" spans="1:12" ht="18.75" x14ac:dyDescent="0.3">
      <c r="A156" s="19"/>
      <c r="B156" s="20"/>
      <c r="C156" s="21"/>
      <c r="D156" s="22" t="s">
        <v>32</v>
      </c>
      <c r="E156" s="47" t="s">
        <v>44</v>
      </c>
      <c r="F156" s="48">
        <v>20</v>
      </c>
      <c r="G156" s="47">
        <v>1.58</v>
      </c>
      <c r="H156" s="47">
        <v>0.2</v>
      </c>
      <c r="I156" s="47">
        <v>9.66</v>
      </c>
      <c r="J156" s="47">
        <v>46.76</v>
      </c>
      <c r="K156" s="47">
        <v>0</v>
      </c>
      <c r="L156" s="48">
        <v>1.58</v>
      </c>
    </row>
    <row r="157" spans="1:12" ht="15" x14ac:dyDescent="0.25">
      <c r="A157" s="23"/>
      <c r="B157" s="24"/>
      <c r="C157" s="25"/>
      <c r="D157" s="26" t="s">
        <v>27</v>
      </c>
      <c r="E157" s="27"/>
      <c r="F157" s="28">
        <f>SUM(F150:F156)</f>
        <v>770</v>
      </c>
      <c r="G157" s="28">
        <f>SUM(G150:G156)</f>
        <v>8.129999999999999</v>
      </c>
      <c r="H157" s="28">
        <f>SUM(H150:H156)</f>
        <v>9.5199999999999978</v>
      </c>
      <c r="I157" s="28">
        <f>SUM(I150:I156)</f>
        <v>117.11</v>
      </c>
      <c r="J157" s="28">
        <f>SUM(J150:J156)</f>
        <v>586.76</v>
      </c>
      <c r="K157" s="29"/>
      <c r="L157" s="28">
        <f>SUM(L150:L156)</f>
        <v>78.55</v>
      </c>
    </row>
    <row r="158" spans="1:12" ht="19.5" thickBot="1" x14ac:dyDescent="0.35">
      <c r="A158" s="30">
        <f>A150</f>
        <v>2</v>
      </c>
      <c r="B158" s="31">
        <f>B150</f>
        <v>5</v>
      </c>
      <c r="C158" s="32" t="s">
        <v>28</v>
      </c>
      <c r="D158" s="22" t="s">
        <v>30</v>
      </c>
      <c r="E158" s="47" t="s">
        <v>69</v>
      </c>
      <c r="F158" s="48">
        <v>180</v>
      </c>
      <c r="G158" s="47">
        <v>4.25</v>
      </c>
      <c r="H158" s="47">
        <v>8.69</v>
      </c>
      <c r="I158" s="47">
        <v>44.2</v>
      </c>
      <c r="J158" s="47">
        <v>272.25</v>
      </c>
      <c r="K158" s="47">
        <v>171</v>
      </c>
      <c r="L158" s="48">
        <v>8.5</v>
      </c>
    </row>
    <row r="159" spans="1:12" ht="18.75" x14ac:dyDescent="0.3">
      <c r="A159" s="19"/>
      <c r="B159" s="20"/>
      <c r="C159" s="21"/>
      <c r="D159" s="18" t="s">
        <v>24</v>
      </c>
      <c r="E159" s="47" t="s">
        <v>57</v>
      </c>
      <c r="F159" s="48">
        <v>100</v>
      </c>
      <c r="G159" s="47">
        <v>0.13</v>
      </c>
      <c r="H159" s="47">
        <v>0.02</v>
      </c>
      <c r="I159" s="47">
        <v>15.2</v>
      </c>
      <c r="J159" s="47">
        <v>62</v>
      </c>
      <c r="K159" s="47">
        <v>255</v>
      </c>
      <c r="L159" s="48">
        <v>30.6</v>
      </c>
    </row>
    <row r="160" spans="1:12" ht="18.75" x14ac:dyDescent="0.3">
      <c r="A160" s="19"/>
      <c r="B160" s="20"/>
      <c r="C160" s="21"/>
      <c r="D160" s="22" t="s">
        <v>74</v>
      </c>
      <c r="E160" s="47" t="s">
        <v>53</v>
      </c>
      <c r="F160" s="48">
        <v>50</v>
      </c>
      <c r="G160" s="47">
        <v>0.3</v>
      </c>
      <c r="H160" s="47">
        <v>0.1</v>
      </c>
      <c r="I160" s="47">
        <v>2.1</v>
      </c>
      <c r="J160" s="47">
        <v>9.9499999999999993</v>
      </c>
      <c r="K160" s="47"/>
      <c r="L160" s="48">
        <v>13</v>
      </c>
    </row>
    <row r="161" spans="1:12" ht="18.75" x14ac:dyDescent="0.3">
      <c r="A161" s="19"/>
      <c r="B161" s="20"/>
      <c r="C161" s="21"/>
      <c r="D161" s="22" t="s">
        <v>31</v>
      </c>
      <c r="E161" s="47" t="s">
        <v>59</v>
      </c>
      <c r="F161" s="48">
        <v>200</v>
      </c>
      <c r="G161" s="47">
        <v>0.68</v>
      </c>
      <c r="H161" s="47">
        <v>0.28000000000000003</v>
      </c>
      <c r="I161" s="47">
        <v>20.76</v>
      </c>
      <c r="J161" s="47">
        <v>88.2</v>
      </c>
      <c r="K161" s="47">
        <v>388</v>
      </c>
      <c r="L161" s="48">
        <v>6.27</v>
      </c>
    </row>
    <row r="162" spans="1:12" ht="18.75" x14ac:dyDescent="0.3">
      <c r="A162" s="19"/>
      <c r="B162" s="20"/>
      <c r="C162" s="21"/>
      <c r="D162" s="22" t="s">
        <v>75</v>
      </c>
      <c r="E162" s="47" t="s">
        <v>55</v>
      </c>
      <c r="F162" s="48">
        <v>40</v>
      </c>
      <c r="G162" s="47">
        <v>4.37</v>
      </c>
      <c r="H162" s="47">
        <v>7.5</v>
      </c>
      <c r="I162" s="47">
        <v>26.35</v>
      </c>
      <c r="J162" s="47">
        <v>190.8</v>
      </c>
      <c r="K162" s="47"/>
      <c r="L162" s="48">
        <v>7.94</v>
      </c>
    </row>
    <row r="163" spans="1:12" ht="18.75" x14ac:dyDescent="0.3">
      <c r="A163" s="19"/>
      <c r="B163" s="20"/>
      <c r="C163" s="21"/>
      <c r="D163" s="22" t="s">
        <v>31</v>
      </c>
      <c r="E163" s="47" t="s">
        <v>70</v>
      </c>
      <c r="F163" s="48">
        <v>200</v>
      </c>
      <c r="G163" s="47">
        <v>7.0000000000000007E-2</v>
      </c>
      <c r="H163" s="47">
        <v>0.01</v>
      </c>
      <c r="I163" s="47">
        <v>15.31</v>
      </c>
      <c r="J163" s="47">
        <v>61.62</v>
      </c>
      <c r="K163" s="47"/>
      <c r="L163" s="48">
        <v>17.05</v>
      </c>
    </row>
    <row r="164" spans="1:12" ht="18.75" x14ac:dyDescent="0.3">
      <c r="A164" s="19"/>
      <c r="B164" s="20"/>
      <c r="C164" s="21"/>
      <c r="D164" s="22" t="s">
        <v>33</v>
      </c>
      <c r="E164" s="47" t="s">
        <v>43</v>
      </c>
      <c r="F164" s="48">
        <v>30</v>
      </c>
      <c r="G164" s="47">
        <v>1.78</v>
      </c>
      <c r="H164" s="51">
        <v>0.22</v>
      </c>
      <c r="I164" s="47">
        <v>10.86</v>
      </c>
      <c r="J164" s="47">
        <v>52.6</v>
      </c>
      <c r="K164" s="53">
        <v>0</v>
      </c>
      <c r="L164" s="53">
        <v>2.37</v>
      </c>
    </row>
    <row r="165" spans="1:12" ht="18.75" x14ac:dyDescent="0.3">
      <c r="A165" s="19"/>
      <c r="B165" s="20"/>
      <c r="C165" s="21"/>
      <c r="D165" s="22" t="s">
        <v>32</v>
      </c>
      <c r="E165" s="47" t="s">
        <v>44</v>
      </c>
      <c r="F165" s="48">
        <v>30</v>
      </c>
      <c r="G165" s="47">
        <v>1.68</v>
      </c>
      <c r="H165" s="47">
        <v>0.33</v>
      </c>
      <c r="I165" s="47">
        <v>14.82</v>
      </c>
      <c r="J165" s="47">
        <v>68.97</v>
      </c>
      <c r="K165" s="53">
        <v>0</v>
      </c>
      <c r="L165" s="53">
        <v>2.33</v>
      </c>
    </row>
    <row r="166" spans="1:12" ht="15" x14ac:dyDescent="0.25">
      <c r="A166" s="23"/>
      <c r="B166" s="24"/>
      <c r="C166" s="25"/>
      <c r="D166" s="26" t="s">
        <v>27</v>
      </c>
      <c r="E166" s="27"/>
      <c r="F166" s="28">
        <f>SUM(F158:F165)</f>
        <v>830</v>
      </c>
      <c r="G166" s="28">
        <f t="shared" ref="G166:L166" si="9">SUM(G158:G165)</f>
        <v>13.26</v>
      </c>
      <c r="H166" s="28">
        <f t="shared" si="9"/>
        <v>17.149999999999995</v>
      </c>
      <c r="I166" s="28">
        <f t="shared" si="9"/>
        <v>149.60000000000002</v>
      </c>
      <c r="J166" s="28">
        <f t="shared" si="9"/>
        <v>806.3900000000001</v>
      </c>
      <c r="K166" s="28">
        <v>0</v>
      </c>
      <c r="L166" s="28">
        <f t="shared" si="9"/>
        <v>88.06</v>
      </c>
    </row>
    <row r="167" spans="1:12" ht="13.5" thickBot="1" x14ac:dyDescent="0.25">
      <c r="A167" s="40" t="e">
        <f>#REF!</f>
        <v>#REF!</v>
      </c>
      <c r="B167" s="41" t="e">
        <f>#REF!</f>
        <v>#REF!</v>
      </c>
      <c r="C167" s="71" t="s">
        <v>34</v>
      </c>
      <c r="D167" s="72"/>
      <c r="E167" s="42"/>
      <c r="F167" s="43">
        <f>F157+F166</f>
        <v>1600</v>
      </c>
      <c r="G167" s="43">
        <f t="shared" ref="G167:L167" si="10">G157+G166</f>
        <v>21.39</v>
      </c>
      <c r="H167" s="43">
        <f t="shared" si="10"/>
        <v>26.669999999999995</v>
      </c>
      <c r="I167" s="43">
        <f t="shared" si="10"/>
        <v>266.71000000000004</v>
      </c>
      <c r="J167" s="43">
        <f t="shared" si="10"/>
        <v>1393.15</v>
      </c>
      <c r="K167" s="43">
        <v>0</v>
      </c>
      <c r="L167" s="43">
        <f t="shared" si="10"/>
        <v>166.61</v>
      </c>
    </row>
    <row r="168" spans="1:12" ht="20.25" customHeight="1" thickBot="1" x14ac:dyDescent="0.25">
      <c r="A168" s="44"/>
      <c r="B168" s="45"/>
      <c r="C168" s="68" t="s">
        <v>86</v>
      </c>
      <c r="D168" s="69"/>
      <c r="E168" s="70"/>
      <c r="F168" s="46">
        <f>(F13+F28+F45+F62+F78+F93+F109+F125+F140+F157)/10</f>
        <v>650.79999999999995</v>
      </c>
      <c r="G168" s="46">
        <f t="shared" ref="G168:L168" si="11">(G13+G28+G45+G62+G78+G93+G109+G125+G140+G157)/10</f>
        <v>24.564</v>
      </c>
      <c r="H168" s="46">
        <f t="shared" si="11"/>
        <v>23.516999999999999</v>
      </c>
      <c r="I168" s="46">
        <f t="shared" si="11"/>
        <v>104.1955</v>
      </c>
      <c r="J168" s="46">
        <f t="shared" si="11"/>
        <v>764.39599999999996</v>
      </c>
      <c r="K168" s="46">
        <f t="shared" si="11"/>
        <v>0</v>
      </c>
      <c r="L168" s="46">
        <f t="shared" si="11"/>
        <v>77.259999999999991</v>
      </c>
    </row>
    <row r="169" spans="1:12" ht="20.25" customHeight="1" thickBot="1" x14ac:dyDescent="0.25">
      <c r="A169" s="44"/>
      <c r="B169" s="45"/>
      <c r="C169" s="68" t="s">
        <v>87</v>
      </c>
      <c r="D169" s="69"/>
      <c r="E169" s="70"/>
      <c r="F169" s="46">
        <f>(F20+F36+F53+F70+F85+F100+F117+F132+F148+F166)/10</f>
        <v>807.3</v>
      </c>
      <c r="G169" s="46">
        <f t="shared" ref="G169:L169" si="12">(G20+G36+G53+G70+G85+G100+G117+G132+G148+G166)/10</f>
        <v>28.047999999999995</v>
      </c>
      <c r="H169" s="46">
        <f t="shared" si="12"/>
        <v>24.897000000000002</v>
      </c>
      <c r="I169" s="46">
        <f t="shared" si="12"/>
        <v>125.25700000000002</v>
      </c>
      <c r="J169" s="46">
        <f t="shared" si="12"/>
        <v>861.30700000000002</v>
      </c>
      <c r="K169" s="46">
        <v>0</v>
      </c>
      <c r="L169" s="46">
        <f t="shared" si="12"/>
        <v>90</v>
      </c>
    </row>
  </sheetData>
  <mergeCells count="15">
    <mergeCell ref="C169:E169"/>
    <mergeCell ref="C101:D101"/>
    <mergeCell ref="C86:D86"/>
    <mergeCell ref="C71:D71"/>
    <mergeCell ref="C54:D54"/>
    <mergeCell ref="C168:E168"/>
    <mergeCell ref="C167:D167"/>
    <mergeCell ref="C149:D149"/>
    <mergeCell ref="C133:D133"/>
    <mergeCell ref="C118:D118"/>
    <mergeCell ref="C37:D37"/>
    <mergeCell ref="H1:K1"/>
    <mergeCell ref="H2:K2"/>
    <mergeCell ref="C21:D21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workbookViewId="0">
      <selection activeCell="G15" sqref="G1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9.28515625" style="1" customWidth="1"/>
    <col min="8" max="8" width="12.85546875" style="1" customWidth="1"/>
    <col min="9" max="9" width="9.85546875" style="1" customWidth="1"/>
    <col min="10" max="10" width="12.710937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5" t="s">
        <v>89</v>
      </c>
      <c r="D1" s="66"/>
      <c r="E1" s="67"/>
      <c r="F1" s="3" t="s">
        <v>1</v>
      </c>
      <c r="G1" s="1" t="s">
        <v>2</v>
      </c>
      <c r="H1" s="62" t="s">
        <v>92</v>
      </c>
      <c r="I1" s="63"/>
      <c r="J1" s="63"/>
      <c r="K1" s="64"/>
    </row>
    <row r="2" spans="1:12" ht="18" x14ac:dyDescent="0.2">
      <c r="A2" s="4" t="s">
        <v>3</v>
      </c>
      <c r="C2" s="1"/>
      <c r="G2" s="1" t="s">
        <v>4</v>
      </c>
      <c r="H2" s="62" t="s">
        <v>91</v>
      </c>
      <c r="I2" s="63"/>
      <c r="J2" s="63"/>
      <c r="K2" s="64"/>
    </row>
    <row r="3" spans="1:12" x14ac:dyDescent="0.2">
      <c r="A3" s="5" t="s">
        <v>5</v>
      </c>
      <c r="C3" s="1"/>
      <c r="D3" s="6"/>
      <c r="E3" s="7" t="s">
        <v>88</v>
      </c>
      <c r="G3" s="1" t="s">
        <v>7</v>
      </c>
      <c r="H3" s="8">
        <v>26</v>
      </c>
      <c r="I3" s="8">
        <v>10</v>
      </c>
      <c r="J3" s="9">
        <v>2023</v>
      </c>
      <c r="K3" s="2"/>
    </row>
    <row r="4" spans="1:12" ht="13.5" thickBot="1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9.5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53" t="s">
        <v>35</v>
      </c>
      <c r="F6" s="55">
        <v>210</v>
      </c>
      <c r="G6" s="53">
        <v>8.31</v>
      </c>
      <c r="H6" s="53">
        <v>13.2</v>
      </c>
      <c r="I6" s="53">
        <v>37.630000000000003</v>
      </c>
      <c r="J6" s="53">
        <v>303</v>
      </c>
      <c r="K6" s="53">
        <v>173</v>
      </c>
      <c r="L6" s="48">
        <v>18.02</v>
      </c>
    </row>
    <row r="7" spans="1:12" ht="18.75" x14ac:dyDescent="0.3">
      <c r="A7" s="19"/>
      <c r="B7" s="20"/>
      <c r="C7" s="21"/>
      <c r="D7" s="18" t="s">
        <v>71</v>
      </c>
      <c r="E7" s="53" t="s">
        <v>36</v>
      </c>
      <c r="F7" s="55">
        <v>40</v>
      </c>
      <c r="G7" s="53">
        <v>5.08</v>
      </c>
      <c r="H7" s="53">
        <v>4.5999999999999996</v>
      </c>
      <c r="I7" s="53">
        <v>0.28000000000000003</v>
      </c>
      <c r="J7" s="53">
        <v>63</v>
      </c>
      <c r="K7" s="53">
        <v>209</v>
      </c>
      <c r="L7" s="48">
        <v>11.2</v>
      </c>
    </row>
    <row r="8" spans="1:12" ht="18.75" x14ac:dyDescent="0.3">
      <c r="A8" s="19"/>
      <c r="B8" s="20"/>
      <c r="C8" s="21"/>
      <c r="D8" s="22" t="s">
        <v>25</v>
      </c>
      <c r="E8" s="53" t="s">
        <v>37</v>
      </c>
      <c r="F8" s="55">
        <v>200</v>
      </c>
      <c r="G8" s="53">
        <v>3.17</v>
      </c>
      <c r="H8" s="53">
        <v>2.68</v>
      </c>
      <c r="I8" s="53">
        <v>15.95</v>
      </c>
      <c r="J8" s="53">
        <v>100.6</v>
      </c>
      <c r="K8" s="53">
        <v>379</v>
      </c>
      <c r="L8" s="48">
        <v>11.9</v>
      </c>
    </row>
    <row r="9" spans="1:12" ht="18.75" x14ac:dyDescent="0.3">
      <c r="A9" s="19"/>
      <c r="B9" s="20"/>
      <c r="C9" s="21"/>
      <c r="D9" s="22" t="s">
        <v>26</v>
      </c>
      <c r="E9" s="54" t="s">
        <v>38</v>
      </c>
      <c r="F9" s="56">
        <v>110</v>
      </c>
      <c r="G9" s="54">
        <v>0.52</v>
      </c>
      <c r="H9" s="54">
        <v>0.52</v>
      </c>
      <c r="I9" s="54">
        <v>12.74</v>
      </c>
      <c r="J9" s="54">
        <v>61.1</v>
      </c>
      <c r="K9" s="54">
        <v>338</v>
      </c>
      <c r="L9" s="50">
        <v>16.5</v>
      </c>
    </row>
    <row r="10" spans="1:12" ht="18.75" x14ac:dyDescent="0.3">
      <c r="A10" s="19"/>
      <c r="B10" s="20"/>
      <c r="C10" s="21"/>
      <c r="D10" s="22" t="s">
        <v>73</v>
      </c>
      <c r="E10" s="53" t="s">
        <v>72</v>
      </c>
      <c r="F10" s="55">
        <v>60</v>
      </c>
      <c r="G10" s="53">
        <v>4.7699999999999996</v>
      </c>
      <c r="H10" s="57">
        <v>0.22</v>
      </c>
      <c r="I10" s="53">
        <v>13.34</v>
      </c>
      <c r="J10" s="53">
        <v>139.5</v>
      </c>
      <c r="K10" s="53">
        <v>0</v>
      </c>
      <c r="L10" s="48">
        <v>14</v>
      </c>
    </row>
    <row r="11" spans="1:12" ht="18.75" x14ac:dyDescent="0.3">
      <c r="A11" s="19"/>
      <c r="B11" s="20"/>
      <c r="C11" s="21"/>
      <c r="D11" s="22" t="s">
        <v>32</v>
      </c>
      <c r="E11" s="47" t="s">
        <v>43</v>
      </c>
      <c r="F11" s="48">
        <v>20</v>
      </c>
      <c r="G11" s="48">
        <v>1.1200000000000001</v>
      </c>
      <c r="H11" s="47">
        <v>0.22</v>
      </c>
      <c r="I11" s="47">
        <f>0.011*F11</f>
        <v>0.21999999999999997</v>
      </c>
      <c r="J11" s="47">
        <v>9.8800000000000008</v>
      </c>
      <c r="K11" s="53">
        <v>0</v>
      </c>
      <c r="L11" s="48">
        <v>1.58</v>
      </c>
    </row>
    <row r="12" spans="1:12" ht="18.75" x14ac:dyDescent="0.3">
      <c r="A12" s="19"/>
      <c r="B12" s="20"/>
      <c r="C12" s="21"/>
      <c r="D12" s="22" t="s">
        <v>33</v>
      </c>
      <c r="E12" s="47" t="s">
        <v>44</v>
      </c>
      <c r="F12" s="48">
        <v>20</v>
      </c>
      <c r="G12" s="48">
        <v>1.39</v>
      </c>
      <c r="H12" s="47">
        <f>0.079*F12</f>
        <v>1.58</v>
      </c>
      <c r="I12" s="47">
        <f>0.01*F12</f>
        <v>0.2</v>
      </c>
      <c r="J12" s="47">
        <v>46.6</v>
      </c>
      <c r="K12" s="53">
        <v>0</v>
      </c>
      <c r="L12" s="48">
        <v>1.55</v>
      </c>
    </row>
    <row r="13" spans="1:12" ht="15.75" thickBot="1" x14ac:dyDescent="0.3">
      <c r="A13" s="23"/>
      <c r="B13" s="24"/>
      <c r="C13" s="25"/>
      <c r="D13" s="26" t="s">
        <v>27</v>
      </c>
      <c r="E13" s="27"/>
      <c r="F13" s="28">
        <f>SUM(F6:F12)</f>
        <v>660</v>
      </c>
      <c r="G13" s="28">
        <f>SUM(G6:G12)</f>
        <v>24.360000000000003</v>
      </c>
      <c r="H13" s="28">
        <f>SUM(H6:H12)</f>
        <v>23.019999999999996</v>
      </c>
      <c r="I13" s="28">
        <f>SUM(I6:I12)</f>
        <v>80.36</v>
      </c>
      <c r="J13" s="28">
        <f>SUM(J6:J12)</f>
        <v>723.68000000000006</v>
      </c>
      <c r="K13" s="29"/>
      <c r="L13" s="28">
        <f>SUM(L6:L12)</f>
        <v>74.75</v>
      </c>
    </row>
    <row r="14" spans="1:12" ht="18.75" x14ac:dyDescent="0.3">
      <c r="A14" s="30">
        <f>A6</f>
        <v>1</v>
      </c>
      <c r="B14" s="31">
        <f>B6</f>
        <v>1</v>
      </c>
      <c r="C14" s="32" t="s">
        <v>28</v>
      </c>
      <c r="D14" s="18" t="s">
        <v>24</v>
      </c>
      <c r="E14" s="49" t="s">
        <v>67</v>
      </c>
      <c r="F14" s="50">
        <v>105</v>
      </c>
      <c r="G14" s="49">
        <v>16.38</v>
      </c>
      <c r="H14" s="49">
        <v>20.58</v>
      </c>
      <c r="I14" s="49">
        <v>14.125</v>
      </c>
      <c r="J14" s="49">
        <v>311</v>
      </c>
      <c r="K14" s="50">
        <v>268</v>
      </c>
      <c r="L14" s="50">
        <v>41.91</v>
      </c>
    </row>
    <row r="15" spans="1:12" ht="18.75" x14ac:dyDescent="0.3">
      <c r="A15" s="19"/>
      <c r="B15" s="20"/>
      <c r="C15" s="21"/>
      <c r="D15" s="22" t="s">
        <v>30</v>
      </c>
      <c r="E15" s="47" t="s">
        <v>78</v>
      </c>
      <c r="F15" s="48">
        <v>200</v>
      </c>
      <c r="G15" s="47">
        <v>17.309999999999999</v>
      </c>
      <c r="H15" s="47">
        <v>9.19</v>
      </c>
      <c r="I15" s="47">
        <v>44.5</v>
      </c>
      <c r="J15" s="47">
        <v>323.8</v>
      </c>
      <c r="K15" s="48">
        <v>199</v>
      </c>
      <c r="L15" s="48">
        <v>6.81</v>
      </c>
    </row>
    <row r="16" spans="1:12" ht="18.75" x14ac:dyDescent="0.3">
      <c r="A16" s="19"/>
      <c r="B16" s="20"/>
      <c r="C16" s="21"/>
      <c r="D16" s="22" t="s">
        <v>25</v>
      </c>
      <c r="E16" s="47" t="s">
        <v>42</v>
      </c>
      <c r="F16" s="48">
        <v>200</v>
      </c>
      <c r="G16" s="47">
        <v>7.0000000000000007E-2</v>
      </c>
      <c r="H16" s="47">
        <v>0.02</v>
      </c>
      <c r="I16" s="47">
        <v>15</v>
      </c>
      <c r="J16" s="47">
        <v>60</v>
      </c>
      <c r="K16" s="48">
        <v>376</v>
      </c>
      <c r="L16" s="48">
        <v>1.84</v>
      </c>
    </row>
    <row r="17" spans="1:12" ht="18.75" x14ac:dyDescent="0.3">
      <c r="A17" s="19"/>
      <c r="B17" s="20"/>
      <c r="C17" s="21"/>
      <c r="D17" s="22" t="s">
        <v>26</v>
      </c>
      <c r="E17" s="49" t="s">
        <v>38</v>
      </c>
      <c r="F17" s="50">
        <v>150</v>
      </c>
      <c r="G17" s="49">
        <v>0.6</v>
      </c>
      <c r="H17" s="49">
        <v>0.6</v>
      </c>
      <c r="I17" s="49">
        <v>14.7</v>
      </c>
      <c r="J17" s="49">
        <v>70.5</v>
      </c>
      <c r="K17" s="49">
        <v>338</v>
      </c>
      <c r="L17" s="50">
        <v>22.5</v>
      </c>
    </row>
    <row r="18" spans="1:12" ht="18.75" x14ac:dyDescent="0.3">
      <c r="A18" s="19"/>
      <c r="B18" s="20"/>
      <c r="C18" s="21"/>
      <c r="D18" s="22" t="s">
        <v>32</v>
      </c>
      <c r="E18" s="47" t="s">
        <v>44</v>
      </c>
      <c r="F18" s="48">
        <v>40</v>
      </c>
      <c r="G18" s="47">
        <v>2.37</v>
      </c>
      <c r="H18" s="51">
        <v>0.3</v>
      </c>
      <c r="I18" s="47">
        <v>14.49</v>
      </c>
      <c r="J18" s="47">
        <v>70.14</v>
      </c>
      <c r="K18" s="53">
        <v>0</v>
      </c>
      <c r="L18" s="53">
        <v>3.16</v>
      </c>
    </row>
    <row r="19" spans="1:12" ht="18.75" x14ac:dyDescent="0.3">
      <c r="A19" s="19"/>
      <c r="B19" s="20"/>
      <c r="C19" s="21"/>
      <c r="D19" s="22" t="s">
        <v>33</v>
      </c>
      <c r="E19" s="47" t="s">
        <v>43</v>
      </c>
      <c r="F19" s="48">
        <v>40</v>
      </c>
      <c r="G19" s="47">
        <v>2.2400000000000002</v>
      </c>
      <c r="H19" s="47">
        <v>0.44</v>
      </c>
      <c r="I19" s="47">
        <v>19.760000000000002</v>
      </c>
      <c r="J19" s="47">
        <v>91.96</v>
      </c>
      <c r="K19" s="53">
        <v>0</v>
      </c>
      <c r="L19" s="53">
        <v>3.1</v>
      </c>
    </row>
    <row r="20" spans="1:12" ht="15" x14ac:dyDescent="0.25">
      <c r="A20" s="23"/>
      <c r="B20" s="24"/>
      <c r="C20" s="25"/>
      <c r="D20" s="26" t="s">
        <v>27</v>
      </c>
      <c r="E20" s="27"/>
      <c r="F20" s="28">
        <f>SUM(F14:F19)</f>
        <v>735</v>
      </c>
      <c r="G20" s="28">
        <f>SUM(G14:G19)</f>
        <v>38.97</v>
      </c>
      <c r="H20" s="28">
        <f>SUM(H14:H19)</f>
        <v>31.13</v>
      </c>
      <c r="I20" s="28">
        <f>SUM(I14:I19)</f>
        <v>122.575</v>
      </c>
      <c r="J20" s="28">
        <f>SUM(J14:J19)</f>
        <v>927.4</v>
      </c>
      <c r="K20" s="29"/>
      <c r="L20" s="28">
        <f>SUM(L14:L19)</f>
        <v>79.319999999999993</v>
      </c>
    </row>
    <row r="21" spans="1:12" ht="13.5" thickBot="1" x14ac:dyDescent="0.25">
      <c r="A21" s="33">
        <f>A6</f>
        <v>1</v>
      </c>
      <c r="B21" s="34">
        <f>B6</f>
        <v>1</v>
      </c>
      <c r="C21" s="60" t="s">
        <v>34</v>
      </c>
      <c r="D21" s="61"/>
      <c r="E21" s="35"/>
      <c r="F21" s="36">
        <f>F20+F13</f>
        <v>1395</v>
      </c>
      <c r="G21" s="36">
        <f t="shared" ref="G21:L21" si="0">G20+G13</f>
        <v>63.33</v>
      </c>
      <c r="H21" s="36">
        <f t="shared" si="0"/>
        <v>54.149999999999991</v>
      </c>
      <c r="I21" s="36">
        <f t="shared" si="0"/>
        <v>202.935</v>
      </c>
      <c r="J21" s="36">
        <f t="shared" si="0"/>
        <v>1651.08</v>
      </c>
      <c r="K21" s="36">
        <f t="shared" si="0"/>
        <v>0</v>
      </c>
      <c r="L21" s="36">
        <f t="shared" si="0"/>
        <v>154.07</v>
      </c>
    </row>
    <row r="22" spans="1:12" ht="19.5" thickBot="1" x14ac:dyDescent="0.35">
      <c r="A22" s="37">
        <v>1</v>
      </c>
      <c r="B22" s="20">
        <v>2</v>
      </c>
      <c r="C22" s="17" t="s">
        <v>23</v>
      </c>
      <c r="D22" s="18" t="s">
        <v>24</v>
      </c>
      <c r="E22" s="47" t="s">
        <v>39</v>
      </c>
      <c r="F22" s="48">
        <v>250</v>
      </c>
      <c r="G22" s="47">
        <v>25.5</v>
      </c>
      <c r="H22" s="47">
        <v>23.88</v>
      </c>
      <c r="I22" s="47">
        <v>40.630000000000003</v>
      </c>
      <c r="J22" s="47">
        <v>495</v>
      </c>
      <c r="K22" s="47">
        <v>244</v>
      </c>
      <c r="L22" s="48">
        <v>36.450000000000003</v>
      </c>
    </row>
    <row r="23" spans="1:12" ht="19.5" thickBot="1" x14ac:dyDescent="0.35">
      <c r="A23" s="37"/>
      <c r="B23" s="20"/>
      <c r="C23" s="21"/>
      <c r="D23" s="18" t="s">
        <v>74</v>
      </c>
      <c r="E23" s="47" t="s">
        <v>40</v>
      </c>
      <c r="F23" s="48">
        <v>50</v>
      </c>
      <c r="G23" s="47">
        <v>0.35</v>
      </c>
      <c r="H23" s="47">
        <v>0.05</v>
      </c>
      <c r="I23" s="47">
        <v>0.95</v>
      </c>
      <c r="J23" s="47">
        <v>5.5</v>
      </c>
      <c r="K23" s="47"/>
      <c r="L23" s="48">
        <v>15.3</v>
      </c>
    </row>
    <row r="24" spans="1:12" ht="18.75" x14ac:dyDescent="0.3">
      <c r="A24" s="37"/>
      <c r="B24" s="20"/>
      <c r="C24" s="21"/>
      <c r="D24" s="18" t="s">
        <v>75</v>
      </c>
      <c r="E24" s="47" t="s">
        <v>41</v>
      </c>
      <c r="F24" s="48">
        <v>50</v>
      </c>
      <c r="G24" s="47">
        <v>5.3</v>
      </c>
      <c r="H24" s="51">
        <v>0.24</v>
      </c>
      <c r="I24" s="47">
        <v>14.82</v>
      </c>
      <c r="J24" s="47">
        <v>155</v>
      </c>
      <c r="K24" s="47"/>
      <c r="L24" s="48">
        <v>10.5</v>
      </c>
    </row>
    <row r="25" spans="1:12" ht="18.75" x14ac:dyDescent="0.3">
      <c r="A25" s="37"/>
      <c r="B25" s="20"/>
      <c r="C25" s="21"/>
      <c r="D25" s="22" t="s">
        <v>25</v>
      </c>
      <c r="E25" s="47" t="s">
        <v>42</v>
      </c>
      <c r="F25" s="48">
        <v>200</v>
      </c>
      <c r="G25" s="47">
        <v>7.0000000000000007E-2</v>
      </c>
      <c r="H25" s="47">
        <v>0.02</v>
      </c>
      <c r="I25" s="47">
        <v>15</v>
      </c>
      <c r="J25" s="47">
        <v>60</v>
      </c>
      <c r="K25" s="47">
        <v>376</v>
      </c>
      <c r="L25" s="48">
        <v>1.84</v>
      </c>
    </row>
    <row r="26" spans="1:12" ht="18.75" x14ac:dyDescent="0.3">
      <c r="A26" s="37"/>
      <c r="B26" s="20"/>
      <c r="C26" s="21"/>
      <c r="D26" s="22" t="s">
        <v>33</v>
      </c>
      <c r="E26" s="47" t="s">
        <v>43</v>
      </c>
      <c r="F26" s="48">
        <v>20</v>
      </c>
      <c r="G26" s="47">
        <v>1.1200000000000001</v>
      </c>
      <c r="H26" s="47">
        <v>0.22</v>
      </c>
      <c r="I26" s="47">
        <v>9.8800000000000008</v>
      </c>
      <c r="J26" s="47">
        <v>45.98</v>
      </c>
      <c r="K26" s="47">
        <v>0</v>
      </c>
      <c r="L26" s="48">
        <v>1.55</v>
      </c>
    </row>
    <row r="27" spans="1:12" ht="18.75" x14ac:dyDescent="0.3">
      <c r="A27" s="37"/>
      <c r="B27" s="20"/>
      <c r="C27" s="21"/>
      <c r="D27" s="22" t="s">
        <v>32</v>
      </c>
      <c r="E27" s="47" t="s">
        <v>44</v>
      </c>
      <c r="F27" s="48">
        <v>20</v>
      </c>
      <c r="G27" s="47">
        <v>1.58</v>
      </c>
      <c r="H27" s="47">
        <v>0.2</v>
      </c>
      <c r="I27" s="47">
        <v>9.66</v>
      </c>
      <c r="J27" s="47">
        <v>46.76</v>
      </c>
      <c r="K27" s="47">
        <v>0</v>
      </c>
      <c r="L27" s="48">
        <v>1.58</v>
      </c>
    </row>
    <row r="28" spans="1:12" ht="15.75" thickBot="1" x14ac:dyDescent="0.3">
      <c r="A28" s="38"/>
      <c r="B28" s="24"/>
      <c r="C28" s="25"/>
      <c r="D28" s="26" t="s">
        <v>27</v>
      </c>
      <c r="E28" s="27"/>
      <c r="F28" s="28">
        <f>SUM(F22:F27)</f>
        <v>590</v>
      </c>
      <c r="G28" s="28">
        <f>SUM(G22:G27)</f>
        <v>33.92</v>
      </c>
      <c r="H28" s="28">
        <f>SUM(H22:H27)</f>
        <v>24.609999999999996</v>
      </c>
      <c r="I28" s="28">
        <f>SUM(I22:I27)</f>
        <v>90.94</v>
      </c>
      <c r="J28" s="28">
        <f>SUM(J22:J27)</f>
        <v>808.24</v>
      </c>
      <c r="K28" s="29"/>
      <c r="L28" s="28">
        <f>SUM(L22:L27)</f>
        <v>67.22</v>
      </c>
    </row>
    <row r="29" spans="1:12" ht="19.5" thickBot="1" x14ac:dyDescent="0.35">
      <c r="A29" s="31">
        <f>A22</f>
        <v>1</v>
      </c>
      <c r="B29" s="31">
        <f>B22</f>
        <v>2</v>
      </c>
      <c r="C29" s="32" t="s">
        <v>28</v>
      </c>
      <c r="D29" s="18" t="s">
        <v>24</v>
      </c>
      <c r="E29" s="47" t="s">
        <v>79</v>
      </c>
      <c r="F29" s="48">
        <v>250</v>
      </c>
      <c r="G29" s="47">
        <v>1.97</v>
      </c>
      <c r="H29" s="47">
        <v>2.71</v>
      </c>
      <c r="I29" s="47">
        <v>12.11</v>
      </c>
      <c r="J29" s="47">
        <v>85.75</v>
      </c>
      <c r="K29" s="48">
        <v>101</v>
      </c>
      <c r="L29" s="48">
        <v>16.63</v>
      </c>
    </row>
    <row r="30" spans="1:12" ht="19.5" thickBot="1" x14ac:dyDescent="0.35">
      <c r="A30" s="37"/>
      <c r="B30" s="20"/>
      <c r="C30" s="21"/>
      <c r="D30" s="18" t="s">
        <v>24</v>
      </c>
      <c r="E30" s="47" t="s">
        <v>80</v>
      </c>
      <c r="F30" s="48">
        <v>250</v>
      </c>
      <c r="G30" s="47">
        <v>18.600000000000001</v>
      </c>
      <c r="H30" s="47">
        <v>21.9</v>
      </c>
      <c r="I30" s="47">
        <v>47.5</v>
      </c>
      <c r="J30" s="47">
        <v>478.37</v>
      </c>
      <c r="K30" s="48">
        <v>244</v>
      </c>
      <c r="L30" s="48">
        <v>36.450000000000003</v>
      </c>
    </row>
    <row r="31" spans="1:12" ht="18.75" x14ac:dyDescent="0.3">
      <c r="A31" s="37"/>
      <c r="B31" s="20"/>
      <c r="C31" s="21"/>
      <c r="D31" s="18" t="s">
        <v>74</v>
      </c>
      <c r="E31" s="47" t="s">
        <v>40</v>
      </c>
      <c r="F31" s="48">
        <v>50</v>
      </c>
      <c r="G31" s="47">
        <v>0.35</v>
      </c>
      <c r="H31" s="47">
        <v>0.05</v>
      </c>
      <c r="I31" s="47">
        <v>0.95</v>
      </c>
      <c r="J31" s="47">
        <v>5.5</v>
      </c>
      <c r="K31" s="47"/>
      <c r="L31" s="48">
        <v>15.3</v>
      </c>
    </row>
    <row r="32" spans="1:12" ht="19.5" thickBot="1" x14ac:dyDescent="0.35">
      <c r="A32" s="37"/>
      <c r="B32" s="20"/>
      <c r="C32" s="21"/>
      <c r="D32" s="22" t="s">
        <v>25</v>
      </c>
      <c r="E32" s="47" t="s">
        <v>42</v>
      </c>
      <c r="F32" s="48">
        <v>200</v>
      </c>
      <c r="G32" s="47">
        <v>7.0000000000000007E-2</v>
      </c>
      <c r="H32" s="47">
        <v>0.02</v>
      </c>
      <c r="I32" s="47">
        <v>15</v>
      </c>
      <c r="J32" s="47">
        <v>60</v>
      </c>
      <c r="K32" s="48">
        <v>376</v>
      </c>
      <c r="L32" s="48">
        <v>1.84</v>
      </c>
    </row>
    <row r="33" spans="1:12" ht="18.75" x14ac:dyDescent="0.3">
      <c r="A33" s="37"/>
      <c r="B33" s="20"/>
      <c r="C33" s="21"/>
      <c r="D33" s="18" t="s">
        <v>75</v>
      </c>
      <c r="E33" s="47" t="s">
        <v>41</v>
      </c>
      <c r="F33" s="48">
        <v>50</v>
      </c>
      <c r="G33" s="47">
        <v>5.3</v>
      </c>
      <c r="H33" s="51">
        <v>0.24</v>
      </c>
      <c r="I33" s="47">
        <v>14.82</v>
      </c>
      <c r="J33" s="47">
        <v>155</v>
      </c>
      <c r="K33" s="47"/>
      <c r="L33" s="48">
        <v>10.5</v>
      </c>
    </row>
    <row r="34" spans="1:12" ht="18.75" x14ac:dyDescent="0.3">
      <c r="A34" s="37"/>
      <c r="B34" s="20"/>
      <c r="C34" s="21"/>
      <c r="D34" s="22" t="s">
        <v>32</v>
      </c>
      <c r="E34" s="47" t="s">
        <v>44</v>
      </c>
      <c r="F34" s="48">
        <v>40</v>
      </c>
      <c r="G34" s="47">
        <v>2.37</v>
      </c>
      <c r="H34" s="51">
        <v>0.3</v>
      </c>
      <c r="I34" s="47">
        <v>14.49</v>
      </c>
      <c r="J34" s="47">
        <v>70.14</v>
      </c>
      <c r="K34" s="53">
        <v>0</v>
      </c>
      <c r="L34" s="53">
        <v>3.16</v>
      </c>
    </row>
    <row r="35" spans="1:12" ht="18.75" x14ac:dyDescent="0.3">
      <c r="A35" s="37"/>
      <c r="B35" s="20"/>
      <c r="C35" s="21"/>
      <c r="D35" s="22" t="s">
        <v>33</v>
      </c>
      <c r="E35" s="47" t="s">
        <v>43</v>
      </c>
      <c r="F35" s="48">
        <v>40</v>
      </c>
      <c r="G35" s="47">
        <v>2.2400000000000002</v>
      </c>
      <c r="H35" s="47">
        <v>0.44</v>
      </c>
      <c r="I35" s="47">
        <v>19.760000000000002</v>
      </c>
      <c r="J35" s="47">
        <v>91.96</v>
      </c>
      <c r="K35" s="53">
        <v>0</v>
      </c>
      <c r="L35" s="53">
        <v>3.1</v>
      </c>
    </row>
    <row r="36" spans="1:12" ht="15" x14ac:dyDescent="0.25">
      <c r="A36" s="38"/>
      <c r="B36" s="24"/>
      <c r="C36" s="25"/>
      <c r="D36" s="26" t="s">
        <v>27</v>
      </c>
      <c r="E36" s="27"/>
      <c r="F36" s="28">
        <f>SUM(F29:F35)</f>
        <v>880</v>
      </c>
      <c r="G36" s="28">
        <f>SUM(G29:G35)</f>
        <v>30.900000000000006</v>
      </c>
      <c r="H36" s="28">
        <f>SUM(H29:H35)</f>
        <v>25.66</v>
      </c>
      <c r="I36" s="28">
        <f>SUM(I29:I35)</f>
        <v>124.63</v>
      </c>
      <c r="J36" s="28">
        <f>SUM(J29:J35)</f>
        <v>946.72</v>
      </c>
      <c r="K36" s="29"/>
      <c r="L36" s="28">
        <f>SUM(L29:L35)</f>
        <v>86.97999999999999</v>
      </c>
    </row>
    <row r="37" spans="1:12" ht="13.5" thickBot="1" x14ac:dyDescent="0.25">
      <c r="A37" s="39">
        <f>A22</f>
        <v>1</v>
      </c>
      <c r="B37" s="39">
        <f>B22</f>
        <v>2</v>
      </c>
      <c r="C37" s="60" t="s">
        <v>34</v>
      </c>
      <c r="D37" s="61"/>
      <c r="E37" s="35"/>
      <c r="F37" s="36">
        <f>F28+F36</f>
        <v>1470</v>
      </c>
      <c r="G37" s="36">
        <f t="shared" ref="G37:L37" si="1">G28+G36</f>
        <v>64.820000000000007</v>
      </c>
      <c r="H37" s="36">
        <f t="shared" si="1"/>
        <v>50.269999999999996</v>
      </c>
      <c r="I37" s="36">
        <f t="shared" si="1"/>
        <v>215.57</v>
      </c>
      <c r="J37" s="36">
        <f t="shared" si="1"/>
        <v>1754.96</v>
      </c>
      <c r="K37" s="36">
        <f t="shared" si="1"/>
        <v>0</v>
      </c>
      <c r="L37" s="36">
        <f t="shared" si="1"/>
        <v>154.19999999999999</v>
      </c>
    </row>
    <row r="38" spans="1:12" ht="18.75" x14ac:dyDescent="0.3">
      <c r="A38" s="15">
        <v>1</v>
      </c>
      <c r="B38" s="16">
        <v>3</v>
      </c>
      <c r="C38" s="17" t="s">
        <v>23</v>
      </c>
      <c r="D38" s="18" t="s">
        <v>24</v>
      </c>
      <c r="E38" s="49" t="s">
        <v>45</v>
      </c>
      <c r="F38" s="50">
        <v>105</v>
      </c>
      <c r="G38" s="49">
        <v>13</v>
      </c>
      <c r="H38" s="49">
        <v>15.46</v>
      </c>
      <c r="I38" s="49">
        <v>15.98</v>
      </c>
      <c r="J38" s="49">
        <v>256</v>
      </c>
      <c r="K38" s="49">
        <v>234</v>
      </c>
      <c r="L38" s="50">
        <v>27.14</v>
      </c>
    </row>
    <row r="39" spans="1:12" ht="18.75" x14ac:dyDescent="0.3">
      <c r="A39" s="19"/>
      <c r="B39" s="20"/>
      <c r="C39" s="21"/>
      <c r="D39" s="22" t="s">
        <v>30</v>
      </c>
      <c r="E39" s="47" t="s">
        <v>46</v>
      </c>
      <c r="F39" s="48">
        <v>180</v>
      </c>
      <c r="G39" s="47">
        <v>3.77</v>
      </c>
      <c r="H39" s="47">
        <v>8.5</v>
      </c>
      <c r="I39" s="47">
        <v>21.98</v>
      </c>
      <c r="J39" s="47">
        <v>212.49</v>
      </c>
      <c r="K39" s="47">
        <v>128</v>
      </c>
      <c r="L39" s="48">
        <v>16.7</v>
      </c>
    </row>
    <row r="40" spans="1:12" ht="18.75" x14ac:dyDescent="0.3">
      <c r="A40" s="19"/>
      <c r="B40" s="20"/>
      <c r="C40" s="21"/>
      <c r="D40" s="22" t="s">
        <v>29</v>
      </c>
      <c r="E40" s="47" t="s">
        <v>47</v>
      </c>
      <c r="F40" s="48">
        <v>50</v>
      </c>
      <c r="G40" s="47">
        <v>1.5</v>
      </c>
      <c r="H40" s="47">
        <v>2.0099999999999998</v>
      </c>
      <c r="I40" s="47">
        <v>3.68</v>
      </c>
      <c r="J40" s="47">
        <v>17.5</v>
      </c>
      <c r="K40" s="47">
        <v>208</v>
      </c>
      <c r="L40" s="48">
        <v>12.6</v>
      </c>
    </row>
    <row r="41" spans="1:12" ht="18.75" x14ac:dyDescent="0.3">
      <c r="A41" s="19"/>
      <c r="B41" s="20"/>
      <c r="C41" s="21"/>
      <c r="D41" s="22" t="s">
        <v>31</v>
      </c>
      <c r="E41" s="47" t="s">
        <v>48</v>
      </c>
      <c r="F41" s="48">
        <v>200</v>
      </c>
      <c r="G41" s="47">
        <v>0.66</v>
      </c>
      <c r="H41" s="47">
        <v>0.09</v>
      </c>
      <c r="I41" s="47">
        <v>32.01</v>
      </c>
      <c r="J41" s="47">
        <v>132.80000000000001</v>
      </c>
      <c r="K41" s="47">
        <v>349</v>
      </c>
      <c r="L41" s="48">
        <v>6.47</v>
      </c>
    </row>
    <row r="42" spans="1:12" ht="18.75" x14ac:dyDescent="0.3">
      <c r="A42" s="19"/>
      <c r="B42" s="20"/>
      <c r="C42" s="21"/>
      <c r="D42" s="22" t="s">
        <v>75</v>
      </c>
      <c r="E42" s="47" t="s">
        <v>49</v>
      </c>
      <c r="F42" s="48">
        <v>40</v>
      </c>
      <c r="G42" s="47">
        <v>0.2</v>
      </c>
      <c r="H42" s="52">
        <v>0</v>
      </c>
      <c r="I42" s="47">
        <v>32.4</v>
      </c>
      <c r="J42" s="47">
        <v>132</v>
      </c>
      <c r="K42" s="47"/>
      <c r="L42" s="48">
        <v>12</v>
      </c>
    </row>
    <row r="43" spans="1:12" ht="18.75" x14ac:dyDescent="0.3">
      <c r="A43" s="19"/>
      <c r="B43" s="20"/>
      <c r="C43" s="21"/>
      <c r="D43" s="22" t="s">
        <v>33</v>
      </c>
      <c r="E43" s="47" t="s">
        <v>43</v>
      </c>
      <c r="F43" s="48">
        <v>20</v>
      </c>
      <c r="G43" s="47">
        <v>1.1200000000000001</v>
      </c>
      <c r="H43" s="47">
        <v>0.22</v>
      </c>
      <c r="I43" s="47">
        <v>9.8800000000000008</v>
      </c>
      <c r="J43" s="47">
        <v>45.98</v>
      </c>
      <c r="K43" s="47">
        <v>0</v>
      </c>
      <c r="L43" s="48">
        <v>1.55</v>
      </c>
    </row>
    <row r="44" spans="1:12" ht="18.75" x14ac:dyDescent="0.3">
      <c r="A44" s="19"/>
      <c r="B44" s="20"/>
      <c r="C44" s="21"/>
      <c r="D44" s="22" t="s">
        <v>32</v>
      </c>
      <c r="E44" s="47" t="s">
        <v>44</v>
      </c>
      <c r="F44" s="48">
        <v>20</v>
      </c>
      <c r="G44" s="47">
        <v>1.58</v>
      </c>
      <c r="H44" s="47">
        <v>0.2</v>
      </c>
      <c r="I44" s="47">
        <v>9.66</v>
      </c>
      <c r="J44" s="47">
        <v>46.76</v>
      </c>
      <c r="K44" s="47">
        <v>0</v>
      </c>
      <c r="L44" s="48">
        <v>1.58</v>
      </c>
    </row>
    <row r="45" spans="1:12" ht="15.75" thickBot="1" x14ac:dyDescent="0.3">
      <c r="A45" s="23"/>
      <c r="B45" s="24"/>
      <c r="C45" s="25"/>
      <c r="D45" s="26" t="s">
        <v>27</v>
      </c>
      <c r="E45" s="27"/>
      <c r="F45" s="28">
        <f>SUM(F38:F44)</f>
        <v>615</v>
      </c>
      <c r="G45" s="28">
        <f>SUM(G38:G44)</f>
        <v>21.83</v>
      </c>
      <c r="H45" s="28">
        <f>SUM(H38:H44)</f>
        <v>26.479999999999997</v>
      </c>
      <c r="I45" s="28">
        <f>SUM(I38:I44)</f>
        <v>125.59</v>
      </c>
      <c r="J45" s="28">
        <f>SUM(J38:J44)</f>
        <v>843.53</v>
      </c>
      <c r="K45" s="29"/>
      <c r="L45" s="28">
        <f>SUM(L38:L44)</f>
        <v>78.039999999999992</v>
      </c>
    </row>
    <row r="46" spans="1:12" ht="18.75" x14ac:dyDescent="0.3">
      <c r="A46" s="30">
        <f>A38</f>
        <v>1</v>
      </c>
      <c r="B46" s="31">
        <f>B38</f>
        <v>3</v>
      </c>
      <c r="C46" s="32" t="s">
        <v>28</v>
      </c>
      <c r="D46" s="18" t="s">
        <v>24</v>
      </c>
      <c r="E46" s="49" t="s">
        <v>45</v>
      </c>
      <c r="F46" s="50">
        <v>105</v>
      </c>
      <c r="G46" s="49">
        <v>13</v>
      </c>
      <c r="H46" s="49">
        <v>15.46</v>
      </c>
      <c r="I46" s="49">
        <v>15.98</v>
      </c>
      <c r="J46" s="49">
        <v>256</v>
      </c>
      <c r="K46" s="49">
        <v>234</v>
      </c>
      <c r="L46" s="50">
        <v>27.14</v>
      </c>
    </row>
    <row r="47" spans="1:12" ht="18.75" x14ac:dyDescent="0.3">
      <c r="A47" s="19"/>
      <c r="B47" s="20"/>
      <c r="C47" s="21"/>
      <c r="D47" s="22" t="s">
        <v>30</v>
      </c>
      <c r="E47" s="47" t="s">
        <v>46</v>
      </c>
      <c r="F47" s="48">
        <v>200</v>
      </c>
      <c r="G47" s="47">
        <v>3.77</v>
      </c>
      <c r="H47" s="47">
        <v>8.5</v>
      </c>
      <c r="I47" s="47">
        <v>21.98</v>
      </c>
      <c r="J47" s="47">
        <v>212.49</v>
      </c>
      <c r="K47" s="47">
        <v>128</v>
      </c>
      <c r="L47" s="48">
        <v>16.7</v>
      </c>
    </row>
    <row r="48" spans="1:12" ht="18.75" x14ac:dyDescent="0.3">
      <c r="A48" s="19"/>
      <c r="B48" s="20"/>
      <c r="C48" s="21"/>
      <c r="D48" s="22" t="s">
        <v>29</v>
      </c>
      <c r="E48" s="47" t="s">
        <v>47</v>
      </c>
      <c r="F48" s="48">
        <v>50</v>
      </c>
      <c r="G48" s="47">
        <v>1.5</v>
      </c>
      <c r="H48" s="47">
        <v>2.0099999999999998</v>
      </c>
      <c r="I48" s="47">
        <v>3.68</v>
      </c>
      <c r="J48" s="47">
        <v>17.5</v>
      </c>
      <c r="K48" s="47">
        <v>208</v>
      </c>
      <c r="L48" s="48">
        <v>12.6</v>
      </c>
    </row>
    <row r="49" spans="1:12" ht="18.75" x14ac:dyDescent="0.3">
      <c r="A49" s="19"/>
      <c r="B49" s="20"/>
      <c r="C49" s="21"/>
      <c r="D49" s="22" t="s">
        <v>31</v>
      </c>
      <c r="E49" s="47" t="s">
        <v>48</v>
      </c>
      <c r="F49" s="48">
        <v>200</v>
      </c>
      <c r="G49" s="47">
        <v>0.66</v>
      </c>
      <c r="H49" s="47">
        <v>0.09</v>
      </c>
      <c r="I49" s="47">
        <v>32.01</v>
      </c>
      <c r="J49" s="47">
        <v>132.80000000000001</v>
      </c>
      <c r="K49" s="47">
        <v>349</v>
      </c>
      <c r="L49" s="48">
        <v>6.47</v>
      </c>
    </row>
    <row r="50" spans="1:12" ht="18.75" x14ac:dyDescent="0.3">
      <c r="A50" s="19"/>
      <c r="B50" s="20"/>
      <c r="C50" s="21"/>
      <c r="D50" s="22" t="s">
        <v>75</v>
      </c>
      <c r="E50" s="47" t="s">
        <v>49</v>
      </c>
      <c r="F50" s="48">
        <v>40</v>
      </c>
      <c r="G50" s="47">
        <v>0.2</v>
      </c>
      <c r="H50" s="52">
        <v>0</v>
      </c>
      <c r="I50" s="47">
        <v>32.4</v>
      </c>
      <c r="J50" s="47">
        <v>132</v>
      </c>
      <c r="K50" s="47"/>
      <c r="L50" s="48">
        <v>12</v>
      </c>
    </row>
    <row r="51" spans="1:12" ht="18.75" x14ac:dyDescent="0.3">
      <c r="A51" s="19"/>
      <c r="B51" s="20"/>
      <c r="C51" s="21"/>
      <c r="D51" s="22" t="s">
        <v>32</v>
      </c>
      <c r="E51" s="47" t="s">
        <v>44</v>
      </c>
      <c r="F51" s="48">
        <v>40</v>
      </c>
      <c r="G51" s="47">
        <v>2.37</v>
      </c>
      <c r="H51" s="51">
        <v>0.3</v>
      </c>
      <c r="I51" s="47">
        <v>14.49</v>
      </c>
      <c r="J51" s="47">
        <v>70.14</v>
      </c>
      <c r="K51" s="53">
        <v>0</v>
      </c>
      <c r="L51" s="53">
        <v>3.16</v>
      </c>
    </row>
    <row r="52" spans="1:12" ht="18.75" x14ac:dyDescent="0.3">
      <c r="A52" s="19"/>
      <c r="B52" s="20"/>
      <c r="C52" s="21"/>
      <c r="D52" s="22" t="s">
        <v>33</v>
      </c>
      <c r="E52" s="47" t="s">
        <v>43</v>
      </c>
      <c r="F52" s="48">
        <v>40</v>
      </c>
      <c r="G52" s="47">
        <v>2.2400000000000002</v>
      </c>
      <c r="H52" s="47">
        <v>0.44</v>
      </c>
      <c r="I52" s="47">
        <v>19.760000000000002</v>
      </c>
      <c r="J52" s="47">
        <v>91.96</v>
      </c>
      <c r="K52" s="53">
        <v>0</v>
      </c>
      <c r="L52" s="53">
        <v>3.1</v>
      </c>
    </row>
    <row r="53" spans="1:12" ht="15" x14ac:dyDescent="0.25">
      <c r="A53" s="23"/>
      <c r="B53" s="24"/>
      <c r="C53" s="25"/>
      <c r="D53" s="26" t="s">
        <v>27</v>
      </c>
      <c r="E53" s="27"/>
      <c r="F53" s="28">
        <f>SUM(F46:F52)</f>
        <v>675</v>
      </c>
      <c r="G53" s="28">
        <f>SUM(G46:G52)</f>
        <v>23.740000000000002</v>
      </c>
      <c r="H53" s="28">
        <f>SUM(H46:H52)</f>
        <v>26.8</v>
      </c>
      <c r="I53" s="28">
        <f>SUM(I46:I52)</f>
        <v>140.30000000000001</v>
      </c>
      <c r="J53" s="28">
        <f>SUM(J46:J52)</f>
        <v>912.89</v>
      </c>
      <c r="K53" s="29"/>
      <c r="L53" s="28">
        <f>SUM(L46:L52)</f>
        <v>81.169999999999987</v>
      </c>
    </row>
    <row r="54" spans="1:12" ht="15.75" customHeight="1" thickBot="1" x14ac:dyDescent="0.25">
      <c r="A54" s="33">
        <f>A38</f>
        <v>1</v>
      </c>
      <c r="B54" s="34">
        <f>B38</f>
        <v>3</v>
      </c>
      <c r="C54" s="60" t="s">
        <v>34</v>
      </c>
      <c r="D54" s="61"/>
      <c r="E54" s="35"/>
      <c r="F54" s="36">
        <f>F45+F53</f>
        <v>1290</v>
      </c>
      <c r="G54" s="36">
        <f t="shared" ref="G54:L54" si="2">G45+G53</f>
        <v>45.57</v>
      </c>
      <c r="H54" s="36">
        <f t="shared" si="2"/>
        <v>53.28</v>
      </c>
      <c r="I54" s="36">
        <f t="shared" si="2"/>
        <v>265.89</v>
      </c>
      <c r="J54" s="36">
        <f t="shared" si="2"/>
        <v>1756.42</v>
      </c>
      <c r="K54" s="36">
        <f t="shared" si="2"/>
        <v>0</v>
      </c>
      <c r="L54" s="36">
        <f t="shared" si="2"/>
        <v>159.20999999999998</v>
      </c>
    </row>
    <row r="55" spans="1:12" ht="19.5" thickBot="1" x14ac:dyDescent="0.35">
      <c r="A55" s="15">
        <v>1</v>
      </c>
      <c r="B55" s="16">
        <v>4</v>
      </c>
      <c r="C55" s="17" t="s">
        <v>23</v>
      </c>
      <c r="D55" s="22" t="s">
        <v>30</v>
      </c>
      <c r="E55" s="47" t="s">
        <v>50</v>
      </c>
      <c r="F55" s="48">
        <v>180</v>
      </c>
      <c r="G55" s="47">
        <v>6.88</v>
      </c>
      <c r="H55" s="47">
        <v>7.29</v>
      </c>
      <c r="I55" s="47">
        <v>38.380000000000003</v>
      </c>
      <c r="J55" s="47">
        <v>246.6</v>
      </c>
      <c r="K55" s="47">
        <v>203</v>
      </c>
      <c r="L55" s="48">
        <v>7.32</v>
      </c>
    </row>
    <row r="56" spans="1:12" ht="19.5" thickBot="1" x14ac:dyDescent="0.35">
      <c r="A56" s="19"/>
      <c r="B56" s="20"/>
      <c r="C56" s="21"/>
      <c r="D56" s="18" t="s">
        <v>24</v>
      </c>
      <c r="E56" s="49" t="s">
        <v>52</v>
      </c>
      <c r="F56" s="50">
        <v>100</v>
      </c>
      <c r="G56" s="49">
        <v>13.08</v>
      </c>
      <c r="H56" s="49">
        <v>9.18</v>
      </c>
      <c r="I56" s="49">
        <v>2.85</v>
      </c>
      <c r="J56" s="49">
        <v>152</v>
      </c>
      <c r="K56" s="50" t="s">
        <v>51</v>
      </c>
      <c r="L56" s="50">
        <v>28.8</v>
      </c>
    </row>
    <row r="57" spans="1:12" ht="18.75" x14ac:dyDescent="0.3">
      <c r="A57" s="19"/>
      <c r="B57" s="20"/>
      <c r="C57" s="21"/>
      <c r="D57" s="18" t="s">
        <v>74</v>
      </c>
      <c r="E57" s="47" t="s">
        <v>53</v>
      </c>
      <c r="F57" s="48">
        <v>50</v>
      </c>
      <c r="G57" s="47">
        <v>0.3</v>
      </c>
      <c r="H57" s="47">
        <v>0.1</v>
      </c>
      <c r="I57" s="47">
        <v>2.1</v>
      </c>
      <c r="J57" s="47">
        <v>9.9499999999999993</v>
      </c>
      <c r="K57" s="47"/>
      <c r="L57" s="48">
        <v>13</v>
      </c>
    </row>
    <row r="58" spans="1:12" ht="18.75" x14ac:dyDescent="0.3">
      <c r="A58" s="19"/>
      <c r="B58" s="20"/>
      <c r="C58" s="21"/>
      <c r="D58" s="22" t="s">
        <v>25</v>
      </c>
      <c r="E58" s="47" t="s">
        <v>54</v>
      </c>
      <c r="F58" s="48">
        <v>200</v>
      </c>
      <c r="G58" s="47">
        <v>0.13</v>
      </c>
      <c r="H58" s="47">
        <v>0.02</v>
      </c>
      <c r="I58" s="47">
        <v>15.2</v>
      </c>
      <c r="J58" s="47">
        <v>62</v>
      </c>
      <c r="K58" s="48">
        <v>377</v>
      </c>
      <c r="L58" s="48">
        <v>3.84</v>
      </c>
    </row>
    <row r="59" spans="1:12" ht="18.75" x14ac:dyDescent="0.3">
      <c r="A59" s="19"/>
      <c r="B59" s="20"/>
      <c r="C59" s="21"/>
      <c r="D59" s="22" t="s">
        <v>33</v>
      </c>
      <c r="E59" s="47" t="s">
        <v>43</v>
      </c>
      <c r="F59" s="48">
        <v>20</v>
      </c>
      <c r="G59" s="47">
        <v>1.1200000000000001</v>
      </c>
      <c r="H59" s="47">
        <v>0.22</v>
      </c>
      <c r="I59" s="47">
        <v>9.8800000000000008</v>
      </c>
      <c r="J59" s="47">
        <v>45.98</v>
      </c>
      <c r="K59" s="47">
        <v>0</v>
      </c>
      <c r="L59" s="48">
        <v>1.55</v>
      </c>
    </row>
    <row r="60" spans="1:12" ht="18.75" x14ac:dyDescent="0.3">
      <c r="A60" s="19"/>
      <c r="B60" s="20"/>
      <c r="C60" s="21"/>
      <c r="D60" s="22" t="s">
        <v>32</v>
      </c>
      <c r="E60" s="47" t="s">
        <v>44</v>
      </c>
      <c r="F60" s="48">
        <v>20</v>
      </c>
      <c r="G60" s="47">
        <v>1.58</v>
      </c>
      <c r="H60" s="47">
        <v>0.2</v>
      </c>
      <c r="I60" s="47">
        <v>9.66</v>
      </c>
      <c r="J60" s="47">
        <v>46.76</v>
      </c>
      <c r="K60" s="47">
        <v>0</v>
      </c>
      <c r="L60" s="48">
        <v>1.58</v>
      </c>
    </row>
    <row r="61" spans="1:12" ht="18.75" x14ac:dyDescent="0.3">
      <c r="A61" s="19"/>
      <c r="B61" s="20"/>
      <c r="C61" s="21"/>
      <c r="D61" s="22" t="s">
        <v>75</v>
      </c>
      <c r="E61" s="47" t="s">
        <v>55</v>
      </c>
      <c r="F61" s="48">
        <v>40</v>
      </c>
      <c r="G61" s="47">
        <v>4.37</v>
      </c>
      <c r="H61" s="47">
        <v>7.5</v>
      </c>
      <c r="I61" s="47">
        <v>26.35</v>
      </c>
      <c r="J61" s="47">
        <v>190.8</v>
      </c>
      <c r="K61" s="47"/>
      <c r="L61" s="48">
        <v>7.78</v>
      </c>
    </row>
    <row r="62" spans="1:12" ht="15.75" thickBot="1" x14ac:dyDescent="0.3">
      <c r="A62" s="23"/>
      <c r="B62" s="24"/>
      <c r="C62" s="25"/>
      <c r="D62" s="26" t="s">
        <v>27</v>
      </c>
      <c r="E62" s="27"/>
      <c r="F62" s="28">
        <f>SUM(F55:F61)</f>
        <v>610</v>
      </c>
      <c r="G62" s="28">
        <f>SUM(G55:G61)</f>
        <v>27.460000000000004</v>
      </c>
      <c r="H62" s="28">
        <f>SUM(H55:H61)</f>
        <v>24.509999999999998</v>
      </c>
      <c r="I62" s="28">
        <f>SUM(I55:I61)</f>
        <v>104.41999999999999</v>
      </c>
      <c r="J62" s="28">
        <f>SUM(J55:J61)</f>
        <v>754.08999999999992</v>
      </c>
      <c r="K62" s="29"/>
      <c r="L62" s="28">
        <f>SUM(L55:L61)</f>
        <v>63.870000000000005</v>
      </c>
    </row>
    <row r="63" spans="1:12" ht="18.75" x14ac:dyDescent="0.3">
      <c r="A63" s="30">
        <f>A55</f>
        <v>1</v>
      </c>
      <c r="B63" s="31">
        <f>B55</f>
        <v>4</v>
      </c>
      <c r="C63" s="32" t="s">
        <v>28</v>
      </c>
      <c r="D63" s="18" t="s">
        <v>24</v>
      </c>
      <c r="E63" s="58" t="s">
        <v>81</v>
      </c>
      <c r="F63" s="48">
        <v>250</v>
      </c>
      <c r="G63" s="47">
        <v>1.77</v>
      </c>
      <c r="H63" s="47">
        <v>4.95</v>
      </c>
      <c r="I63" s="47">
        <v>7.9</v>
      </c>
      <c r="J63" s="47">
        <v>89.75</v>
      </c>
      <c r="K63" s="48">
        <v>88</v>
      </c>
      <c r="L63" s="48">
        <v>17.78</v>
      </c>
    </row>
    <row r="64" spans="1:12" ht="19.5" thickBot="1" x14ac:dyDescent="0.35">
      <c r="A64" s="19"/>
      <c r="B64" s="20"/>
      <c r="C64" s="21"/>
      <c r="D64" s="22" t="s">
        <v>30</v>
      </c>
      <c r="E64" s="47" t="s">
        <v>50</v>
      </c>
      <c r="F64" s="48">
        <v>200</v>
      </c>
      <c r="G64" s="47">
        <v>7.4</v>
      </c>
      <c r="H64" s="47">
        <v>4.5</v>
      </c>
      <c r="I64" s="47">
        <v>41.56</v>
      </c>
      <c r="J64" s="47">
        <v>236.19</v>
      </c>
      <c r="K64" s="47">
        <v>203</v>
      </c>
      <c r="L64" s="48">
        <v>7.79</v>
      </c>
    </row>
    <row r="65" spans="1:12" ht="19.5" thickBot="1" x14ac:dyDescent="0.35">
      <c r="A65" s="19"/>
      <c r="B65" s="20"/>
      <c r="C65" s="21"/>
      <c r="D65" s="18" t="s">
        <v>24</v>
      </c>
      <c r="E65" s="49" t="s">
        <v>82</v>
      </c>
      <c r="F65" s="50">
        <v>100</v>
      </c>
      <c r="G65" s="49">
        <v>13.08</v>
      </c>
      <c r="H65" s="49">
        <v>9.18</v>
      </c>
      <c r="I65" s="49">
        <v>2.85</v>
      </c>
      <c r="J65" s="49">
        <v>152</v>
      </c>
      <c r="K65" s="50" t="s">
        <v>51</v>
      </c>
      <c r="L65" s="50">
        <v>28.8</v>
      </c>
    </row>
    <row r="66" spans="1:12" ht="18.75" x14ac:dyDescent="0.3">
      <c r="A66" s="19"/>
      <c r="B66" s="20"/>
      <c r="C66" s="21"/>
      <c r="D66" s="18" t="s">
        <v>74</v>
      </c>
      <c r="E66" s="47" t="s">
        <v>53</v>
      </c>
      <c r="F66" s="48">
        <v>50</v>
      </c>
      <c r="G66" s="47">
        <v>0.3</v>
      </c>
      <c r="H66" s="47">
        <v>0.1</v>
      </c>
      <c r="I66" s="47">
        <v>2.1</v>
      </c>
      <c r="J66" s="47">
        <v>9.9499999999999993</v>
      </c>
      <c r="K66" s="47"/>
      <c r="L66" s="48">
        <v>13</v>
      </c>
    </row>
    <row r="67" spans="1:12" ht="18.75" x14ac:dyDescent="0.3">
      <c r="A67" s="19"/>
      <c r="B67" s="20"/>
      <c r="C67" s="21"/>
      <c r="D67" s="22" t="s">
        <v>25</v>
      </c>
      <c r="E67" s="47" t="s">
        <v>54</v>
      </c>
      <c r="F67" s="48">
        <v>200</v>
      </c>
      <c r="G67" s="47">
        <v>0.13</v>
      </c>
      <c r="H67" s="47">
        <v>0.02</v>
      </c>
      <c r="I67" s="47">
        <v>15.2</v>
      </c>
      <c r="J67" s="47">
        <v>62</v>
      </c>
      <c r="K67" s="48">
        <v>377</v>
      </c>
      <c r="L67" s="48">
        <v>3.84</v>
      </c>
    </row>
    <row r="68" spans="1:12" ht="18.75" x14ac:dyDescent="0.3">
      <c r="A68" s="19"/>
      <c r="B68" s="20"/>
      <c r="C68" s="21"/>
      <c r="D68" s="22" t="s">
        <v>32</v>
      </c>
      <c r="E68" s="47" t="s">
        <v>44</v>
      </c>
      <c r="F68" s="48">
        <v>40</v>
      </c>
      <c r="G68" s="47">
        <v>2.37</v>
      </c>
      <c r="H68" s="51">
        <v>0.3</v>
      </c>
      <c r="I68" s="47">
        <v>14.49</v>
      </c>
      <c r="J68" s="47">
        <v>70.14</v>
      </c>
      <c r="K68" s="53">
        <v>0</v>
      </c>
      <c r="L68" s="53">
        <v>3.16</v>
      </c>
    </row>
    <row r="69" spans="1:12" ht="18.75" x14ac:dyDescent="0.3">
      <c r="A69" s="19"/>
      <c r="B69" s="20"/>
      <c r="C69" s="21"/>
      <c r="D69" s="22" t="s">
        <v>33</v>
      </c>
      <c r="E69" s="47" t="s">
        <v>43</v>
      </c>
      <c r="F69" s="48">
        <v>40</v>
      </c>
      <c r="G69" s="47">
        <v>2.2400000000000002</v>
      </c>
      <c r="H69" s="47">
        <v>0.44</v>
      </c>
      <c r="I69" s="47">
        <v>19.760000000000002</v>
      </c>
      <c r="J69" s="47">
        <v>91.96</v>
      </c>
      <c r="K69" s="53">
        <v>0</v>
      </c>
      <c r="L69" s="53">
        <v>3.1</v>
      </c>
    </row>
    <row r="70" spans="1:12" ht="15" x14ac:dyDescent="0.25">
      <c r="A70" s="23"/>
      <c r="B70" s="24"/>
      <c r="C70" s="25"/>
      <c r="D70" s="26" t="s">
        <v>27</v>
      </c>
      <c r="E70" s="27"/>
      <c r="F70" s="28">
        <f>SUM(F63:F69)</f>
        <v>880</v>
      </c>
      <c r="G70" s="28">
        <f>SUM(G63:G69)</f>
        <v>27.29</v>
      </c>
      <c r="H70" s="28">
        <f>SUM(H63:H69)</f>
        <v>19.490000000000002</v>
      </c>
      <c r="I70" s="28">
        <f>SUM(I63:I69)</f>
        <v>103.86</v>
      </c>
      <c r="J70" s="28">
        <f>SUM(J63:J69)</f>
        <v>711.99</v>
      </c>
      <c r="K70" s="29"/>
      <c r="L70" s="28">
        <f>SUM(L63:L69)</f>
        <v>77.47</v>
      </c>
    </row>
    <row r="71" spans="1:12" ht="13.5" thickBot="1" x14ac:dyDescent="0.25">
      <c r="A71" s="33">
        <f>A55</f>
        <v>1</v>
      </c>
      <c r="B71" s="34">
        <f>B55</f>
        <v>4</v>
      </c>
      <c r="C71" s="60" t="s">
        <v>34</v>
      </c>
      <c r="D71" s="61"/>
      <c r="E71" s="35"/>
      <c r="F71" s="36">
        <f>F62+F70</f>
        <v>1490</v>
      </c>
      <c r="G71" s="36">
        <f t="shared" ref="G71:L71" si="3">G62+G70</f>
        <v>54.75</v>
      </c>
      <c r="H71" s="36">
        <f t="shared" si="3"/>
        <v>44</v>
      </c>
      <c r="I71" s="36">
        <f t="shared" si="3"/>
        <v>208.27999999999997</v>
      </c>
      <c r="J71" s="36">
        <f t="shared" si="3"/>
        <v>1466.08</v>
      </c>
      <c r="K71" s="36">
        <f t="shared" si="3"/>
        <v>0</v>
      </c>
      <c r="L71" s="36">
        <f t="shared" si="3"/>
        <v>141.34</v>
      </c>
    </row>
    <row r="72" spans="1:12" ht="19.5" thickBot="1" x14ac:dyDescent="0.35">
      <c r="A72" s="15">
        <v>1</v>
      </c>
      <c r="B72" s="16">
        <v>5</v>
      </c>
      <c r="C72" s="17" t="s">
        <v>23</v>
      </c>
      <c r="D72" s="22" t="s">
        <v>30</v>
      </c>
      <c r="E72" s="47" t="s">
        <v>56</v>
      </c>
      <c r="F72" s="48">
        <v>180</v>
      </c>
      <c r="G72" s="47">
        <v>9.9499999999999993</v>
      </c>
      <c r="H72" s="47">
        <v>10.71</v>
      </c>
      <c r="I72" s="47">
        <v>44.85</v>
      </c>
      <c r="J72" s="47">
        <v>315</v>
      </c>
      <c r="K72" s="47">
        <v>171</v>
      </c>
      <c r="L72" s="48">
        <v>9.32</v>
      </c>
    </row>
    <row r="73" spans="1:12" ht="18.75" x14ac:dyDescent="0.3">
      <c r="A73" s="19"/>
      <c r="B73" s="20"/>
      <c r="C73" s="21"/>
      <c r="D73" s="18" t="s">
        <v>24</v>
      </c>
      <c r="E73" s="47" t="s">
        <v>57</v>
      </c>
      <c r="F73" s="48">
        <v>100</v>
      </c>
      <c r="G73" s="47">
        <v>0.13</v>
      </c>
      <c r="H73" s="47">
        <v>0.02</v>
      </c>
      <c r="I73" s="47">
        <v>15.2</v>
      </c>
      <c r="J73" s="47">
        <v>62</v>
      </c>
      <c r="K73" s="47">
        <v>255</v>
      </c>
      <c r="L73" s="48">
        <v>30.6</v>
      </c>
    </row>
    <row r="74" spans="1:12" ht="18.75" x14ac:dyDescent="0.3">
      <c r="A74" s="19"/>
      <c r="B74" s="20"/>
      <c r="C74" s="21"/>
      <c r="D74" s="22" t="s">
        <v>26</v>
      </c>
      <c r="E74" s="47" t="s">
        <v>58</v>
      </c>
      <c r="F74" s="48">
        <v>200</v>
      </c>
      <c r="G74" s="47">
        <v>3</v>
      </c>
      <c r="H74" s="47">
        <v>1</v>
      </c>
      <c r="I74" s="47">
        <v>42</v>
      </c>
      <c r="J74" s="47">
        <v>192</v>
      </c>
      <c r="K74" s="47">
        <v>338</v>
      </c>
      <c r="L74" s="48">
        <v>40</v>
      </c>
    </row>
    <row r="75" spans="1:12" ht="18.75" x14ac:dyDescent="0.3">
      <c r="A75" s="19"/>
      <c r="B75" s="20"/>
      <c r="C75" s="21"/>
      <c r="D75" s="22" t="s">
        <v>31</v>
      </c>
      <c r="E75" s="47" t="s">
        <v>59</v>
      </c>
      <c r="F75" s="48">
        <v>200</v>
      </c>
      <c r="G75" s="47">
        <v>0.68</v>
      </c>
      <c r="H75" s="47">
        <v>0.28000000000000003</v>
      </c>
      <c r="I75" s="47">
        <v>20.76</v>
      </c>
      <c r="J75" s="47">
        <v>88.2</v>
      </c>
      <c r="K75" s="47">
        <v>388</v>
      </c>
      <c r="L75" s="48">
        <v>6.27</v>
      </c>
    </row>
    <row r="76" spans="1:12" ht="18.75" x14ac:dyDescent="0.3">
      <c r="A76" s="19"/>
      <c r="B76" s="20"/>
      <c r="C76" s="21"/>
      <c r="D76" s="22" t="s">
        <v>33</v>
      </c>
      <c r="E76" s="47" t="s">
        <v>43</v>
      </c>
      <c r="F76" s="48">
        <v>20</v>
      </c>
      <c r="G76" s="47">
        <v>1.1200000000000001</v>
      </c>
      <c r="H76" s="47">
        <v>0.22</v>
      </c>
      <c r="I76" s="47">
        <v>9.8800000000000008</v>
      </c>
      <c r="J76" s="47">
        <v>45.98</v>
      </c>
      <c r="K76" s="47">
        <v>0</v>
      </c>
      <c r="L76" s="48">
        <v>1.55</v>
      </c>
    </row>
    <row r="77" spans="1:12" ht="18.75" x14ac:dyDescent="0.3">
      <c r="A77" s="19"/>
      <c r="B77" s="20"/>
      <c r="C77" s="21"/>
      <c r="D77" s="22" t="s">
        <v>32</v>
      </c>
      <c r="E77" s="47" t="s">
        <v>44</v>
      </c>
      <c r="F77" s="48">
        <v>20</v>
      </c>
      <c r="G77" s="47">
        <v>1.58</v>
      </c>
      <c r="H77" s="47">
        <v>0.2</v>
      </c>
      <c r="I77" s="47">
        <v>9.66</v>
      </c>
      <c r="J77" s="47">
        <v>46.76</v>
      </c>
      <c r="K77" s="47">
        <v>0</v>
      </c>
      <c r="L77" s="48">
        <v>1.58</v>
      </c>
    </row>
    <row r="78" spans="1:12" ht="15" x14ac:dyDescent="0.25">
      <c r="A78" s="23"/>
      <c r="B78" s="24"/>
      <c r="C78" s="25"/>
      <c r="D78" s="26" t="s">
        <v>27</v>
      </c>
      <c r="E78" s="27"/>
      <c r="F78" s="28">
        <f>SUM(F72:F77)</f>
        <v>720</v>
      </c>
      <c r="G78" s="28">
        <f>SUM(G72:G77)</f>
        <v>16.46</v>
      </c>
      <c r="H78" s="28">
        <f>SUM(H72:H77)</f>
        <v>12.43</v>
      </c>
      <c r="I78" s="28">
        <f>SUM(I72:I77)</f>
        <v>142.35</v>
      </c>
      <c r="J78" s="28">
        <f>SUM(J72:J77)</f>
        <v>749.94</v>
      </c>
      <c r="K78" s="29"/>
      <c r="L78" s="28">
        <f>SUM(L72:L77)</f>
        <v>89.32</v>
      </c>
    </row>
    <row r="79" spans="1:12" ht="19.5" thickBot="1" x14ac:dyDescent="0.35">
      <c r="A79" s="30">
        <f>A72</f>
        <v>1</v>
      </c>
      <c r="B79" s="31">
        <f>B72</f>
        <v>5</v>
      </c>
      <c r="C79" s="32" t="s">
        <v>28</v>
      </c>
      <c r="D79" s="22" t="s">
        <v>30</v>
      </c>
      <c r="E79" s="47" t="s">
        <v>56</v>
      </c>
      <c r="F79" s="48">
        <v>200</v>
      </c>
      <c r="G79" s="47">
        <v>11.44</v>
      </c>
      <c r="H79" s="47">
        <v>6.6</v>
      </c>
      <c r="I79" s="47">
        <v>51.71</v>
      </c>
      <c r="J79" s="47">
        <v>311.2</v>
      </c>
      <c r="K79" s="47">
        <v>171</v>
      </c>
      <c r="L79" s="48">
        <v>9.74</v>
      </c>
    </row>
    <row r="80" spans="1:12" ht="18.75" x14ac:dyDescent="0.3">
      <c r="A80" s="19"/>
      <c r="B80" s="20"/>
      <c r="C80" s="21"/>
      <c r="D80" s="18" t="s">
        <v>24</v>
      </c>
      <c r="E80" s="47" t="s">
        <v>57</v>
      </c>
      <c r="F80" s="48">
        <v>100</v>
      </c>
      <c r="G80" s="47">
        <v>0.13</v>
      </c>
      <c r="H80" s="47">
        <v>0.02</v>
      </c>
      <c r="I80" s="47">
        <v>15.2</v>
      </c>
      <c r="J80" s="47">
        <v>62</v>
      </c>
      <c r="K80" s="47">
        <v>255</v>
      </c>
      <c r="L80" s="48">
        <v>30.6</v>
      </c>
    </row>
    <row r="81" spans="1:13" ht="18.75" x14ac:dyDescent="0.3">
      <c r="A81" s="19"/>
      <c r="B81" s="20"/>
      <c r="C81" s="21"/>
      <c r="D81" s="22" t="s">
        <v>26</v>
      </c>
      <c r="E81" s="47" t="s">
        <v>58</v>
      </c>
      <c r="F81" s="48">
        <v>200</v>
      </c>
      <c r="G81" s="47">
        <v>3</v>
      </c>
      <c r="H81" s="47">
        <v>1</v>
      </c>
      <c r="I81" s="47">
        <v>42</v>
      </c>
      <c r="J81" s="47">
        <v>192</v>
      </c>
      <c r="K81" s="47">
        <v>338</v>
      </c>
      <c r="L81" s="48">
        <v>40</v>
      </c>
    </row>
    <row r="82" spans="1:13" ht="18.75" x14ac:dyDescent="0.3">
      <c r="A82" s="19"/>
      <c r="B82" s="20"/>
      <c r="C82" s="21"/>
      <c r="D82" s="22" t="s">
        <v>31</v>
      </c>
      <c r="E82" s="47" t="s">
        <v>59</v>
      </c>
      <c r="F82" s="48">
        <v>200</v>
      </c>
      <c r="G82" s="47">
        <v>0.68</v>
      </c>
      <c r="H82" s="47">
        <v>0.28000000000000003</v>
      </c>
      <c r="I82" s="47">
        <v>20.76</v>
      </c>
      <c r="J82" s="47">
        <v>88.2</v>
      </c>
      <c r="K82" s="47">
        <v>388</v>
      </c>
      <c r="L82" s="48">
        <v>6.27</v>
      </c>
    </row>
    <row r="83" spans="1:13" ht="18.75" x14ac:dyDescent="0.3">
      <c r="A83" s="19"/>
      <c r="B83" s="20"/>
      <c r="C83" s="21"/>
      <c r="D83" s="22" t="s">
        <v>33</v>
      </c>
      <c r="E83" s="47" t="s">
        <v>43</v>
      </c>
      <c r="F83" s="48">
        <v>40</v>
      </c>
      <c r="G83" s="47">
        <v>2.37</v>
      </c>
      <c r="H83" s="51">
        <v>0.3</v>
      </c>
      <c r="I83" s="47">
        <v>14.49</v>
      </c>
      <c r="J83" s="47">
        <v>70.14</v>
      </c>
      <c r="K83" s="53">
        <v>0</v>
      </c>
      <c r="L83" s="53">
        <v>3.16</v>
      </c>
    </row>
    <row r="84" spans="1:13" ht="18.75" x14ac:dyDescent="0.3">
      <c r="A84" s="19"/>
      <c r="B84" s="20"/>
      <c r="C84" s="21"/>
      <c r="D84" s="22" t="s">
        <v>32</v>
      </c>
      <c r="E84" s="47" t="s">
        <v>44</v>
      </c>
      <c r="F84" s="48">
        <v>40</v>
      </c>
      <c r="G84" s="47">
        <v>2.2400000000000002</v>
      </c>
      <c r="H84" s="47">
        <v>0.44</v>
      </c>
      <c r="I84" s="47">
        <v>19.760000000000002</v>
      </c>
      <c r="J84" s="47">
        <v>91.96</v>
      </c>
      <c r="K84" s="53">
        <v>0</v>
      </c>
      <c r="L84" s="53">
        <v>3.1</v>
      </c>
    </row>
    <row r="85" spans="1:13" ht="15" x14ac:dyDescent="0.25">
      <c r="A85" s="23"/>
      <c r="B85" s="24"/>
      <c r="C85" s="25"/>
      <c r="D85" s="26" t="s">
        <v>27</v>
      </c>
      <c r="E85" s="27"/>
      <c r="F85" s="28">
        <f>SUM(F79:F84)</f>
        <v>780</v>
      </c>
      <c r="G85" s="28">
        <f>SUM(G79:G84)</f>
        <v>19.86</v>
      </c>
      <c r="H85" s="28">
        <f>SUM(H79:H84)</f>
        <v>8.6399999999999988</v>
      </c>
      <c r="I85" s="28">
        <f>SUM(I79:I84)</f>
        <v>163.92</v>
      </c>
      <c r="J85" s="28">
        <f>SUM(J79:J84)</f>
        <v>815.50000000000011</v>
      </c>
      <c r="K85" s="29"/>
      <c r="L85" s="28">
        <f>SUM(L79:L84)</f>
        <v>92.86999999999999</v>
      </c>
    </row>
    <row r="86" spans="1:13" ht="15.75" customHeight="1" thickBot="1" x14ac:dyDescent="0.25">
      <c r="A86" s="33">
        <f>A72</f>
        <v>1</v>
      </c>
      <c r="B86" s="34">
        <f>B72</f>
        <v>5</v>
      </c>
      <c r="C86" s="60" t="s">
        <v>34</v>
      </c>
      <c r="D86" s="61"/>
      <c r="E86" s="35"/>
      <c r="F86" s="36">
        <f>F78+F85</f>
        <v>1500</v>
      </c>
      <c r="G86" s="36">
        <f t="shared" ref="G86:L86" si="4">G78+G85</f>
        <v>36.32</v>
      </c>
      <c r="H86" s="36">
        <f t="shared" si="4"/>
        <v>21.07</v>
      </c>
      <c r="I86" s="36">
        <f t="shared" si="4"/>
        <v>306.27</v>
      </c>
      <c r="J86" s="36">
        <f t="shared" si="4"/>
        <v>1565.44</v>
      </c>
      <c r="K86" s="36">
        <f t="shared" si="4"/>
        <v>0</v>
      </c>
      <c r="L86" s="36">
        <f t="shared" si="4"/>
        <v>182.19</v>
      </c>
    </row>
    <row r="87" spans="1:13" ht="18.75" x14ac:dyDescent="0.3">
      <c r="A87" s="15">
        <v>2</v>
      </c>
      <c r="B87" s="16">
        <v>1</v>
      </c>
      <c r="C87" s="17" t="s">
        <v>23</v>
      </c>
      <c r="D87" s="18" t="s">
        <v>24</v>
      </c>
      <c r="E87" s="47" t="s">
        <v>60</v>
      </c>
      <c r="F87" s="48">
        <v>210</v>
      </c>
      <c r="G87" s="47">
        <v>8.31</v>
      </c>
      <c r="H87" s="47">
        <v>13.12</v>
      </c>
      <c r="I87" s="47">
        <v>37.630000000000003</v>
      </c>
      <c r="J87" s="47">
        <v>303</v>
      </c>
      <c r="K87" s="47">
        <v>173</v>
      </c>
      <c r="L87" s="48">
        <v>17.2</v>
      </c>
    </row>
    <row r="88" spans="1:13" ht="18.75" x14ac:dyDescent="0.3">
      <c r="A88" s="19"/>
      <c r="B88" s="20"/>
      <c r="C88" s="21"/>
      <c r="D88" s="22" t="s">
        <v>29</v>
      </c>
      <c r="E88" s="47" t="s">
        <v>61</v>
      </c>
      <c r="F88" s="48">
        <v>30</v>
      </c>
      <c r="G88" s="47">
        <v>6.96</v>
      </c>
      <c r="H88" s="51">
        <v>8.85</v>
      </c>
      <c r="I88" s="52">
        <v>0</v>
      </c>
      <c r="J88" s="47">
        <v>108</v>
      </c>
      <c r="K88" s="47">
        <v>3</v>
      </c>
      <c r="L88" s="48">
        <v>16</v>
      </c>
      <c r="M88" s="59"/>
    </row>
    <row r="89" spans="1:13" ht="18.75" x14ac:dyDescent="0.3">
      <c r="A89" s="19"/>
      <c r="B89" s="20"/>
      <c r="C89" s="21"/>
      <c r="D89" s="22" t="s">
        <v>25</v>
      </c>
      <c r="E89" s="47" t="s">
        <v>62</v>
      </c>
      <c r="F89" s="48">
        <v>200</v>
      </c>
      <c r="G89" s="47">
        <v>4.01</v>
      </c>
      <c r="H89" s="47">
        <v>3.54</v>
      </c>
      <c r="I89" s="47">
        <v>17.579999999999998</v>
      </c>
      <c r="J89" s="47">
        <v>118.6</v>
      </c>
      <c r="K89" s="47">
        <v>382</v>
      </c>
      <c r="L89" s="48">
        <v>11.2</v>
      </c>
    </row>
    <row r="90" spans="1:13" ht="18.75" x14ac:dyDescent="0.3">
      <c r="A90" s="19"/>
      <c r="B90" s="20"/>
      <c r="C90" s="21"/>
      <c r="D90" s="22" t="s">
        <v>73</v>
      </c>
      <c r="E90" s="53" t="s">
        <v>72</v>
      </c>
      <c r="F90" s="55">
        <v>60</v>
      </c>
      <c r="G90" s="53">
        <v>4.7699999999999996</v>
      </c>
      <c r="H90" s="57">
        <v>0.22</v>
      </c>
      <c r="I90" s="53">
        <v>13.34</v>
      </c>
      <c r="J90" s="53">
        <v>139.5</v>
      </c>
      <c r="K90" s="47">
        <v>0</v>
      </c>
      <c r="L90" s="48">
        <v>10.3</v>
      </c>
    </row>
    <row r="91" spans="1:13" ht="18.75" x14ac:dyDescent="0.3">
      <c r="A91" s="19"/>
      <c r="B91" s="20"/>
      <c r="C91" s="21"/>
      <c r="D91" s="22" t="s">
        <v>33</v>
      </c>
      <c r="E91" s="47" t="s">
        <v>43</v>
      </c>
      <c r="F91" s="48">
        <v>20</v>
      </c>
      <c r="G91" s="47">
        <v>1.1200000000000001</v>
      </c>
      <c r="H91" s="47">
        <v>0.22</v>
      </c>
      <c r="I91" s="47">
        <v>9.8800000000000008</v>
      </c>
      <c r="J91" s="47">
        <v>45.98</v>
      </c>
      <c r="K91" s="47">
        <v>0</v>
      </c>
      <c r="L91" s="48">
        <v>1.55</v>
      </c>
    </row>
    <row r="92" spans="1:13" ht="18.75" x14ac:dyDescent="0.3">
      <c r="A92" s="19"/>
      <c r="B92" s="20"/>
      <c r="C92" s="21"/>
      <c r="D92" s="22" t="s">
        <v>32</v>
      </c>
      <c r="E92" s="47" t="s">
        <v>44</v>
      </c>
      <c r="F92" s="48">
        <v>20</v>
      </c>
      <c r="G92" s="47">
        <v>1.58</v>
      </c>
      <c r="H92" s="47">
        <v>0.2</v>
      </c>
      <c r="I92" s="47">
        <v>9.66</v>
      </c>
      <c r="J92" s="47">
        <v>46.76</v>
      </c>
      <c r="K92" s="47">
        <v>0</v>
      </c>
      <c r="L92" s="48">
        <v>1.58</v>
      </c>
    </row>
    <row r="93" spans="1:13" ht="15.75" thickBot="1" x14ac:dyDescent="0.3">
      <c r="A93" s="23"/>
      <c r="B93" s="24"/>
      <c r="C93" s="25"/>
      <c r="D93" s="26" t="s">
        <v>27</v>
      </c>
      <c r="E93" s="27"/>
      <c r="F93" s="28">
        <f>SUM(F87:F92)</f>
        <v>540</v>
      </c>
      <c r="G93" s="28">
        <f>SUM(G87:G92)</f>
        <v>26.75</v>
      </c>
      <c r="H93" s="28">
        <f>SUM(H87:H92)</f>
        <v>26.149999999999995</v>
      </c>
      <c r="I93" s="28">
        <f>SUM(I87:I92)</f>
        <v>88.089999999999989</v>
      </c>
      <c r="J93" s="28">
        <f>SUM(J87:J92)</f>
        <v>761.84</v>
      </c>
      <c r="K93" s="29"/>
      <c r="L93" s="28">
        <f>SUM(L87:L92)</f>
        <v>57.83</v>
      </c>
    </row>
    <row r="94" spans="1:13" ht="18.75" x14ac:dyDescent="0.3">
      <c r="A94" s="30">
        <v>2</v>
      </c>
      <c r="B94" s="31">
        <v>1</v>
      </c>
      <c r="C94" s="32" t="s">
        <v>28</v>
      </c>
      <c r="D94" s="18" t="s">
        <v>24</v>
      </c>
      <c r="E94" s="58" t="s">
        <v>83</v>
      </c>
      <c r="F94" s="48">
        <v>240</v>
      </c>
      <c r="G94" s="47">
        <v>16.239999999999998</v>
      </c>
      <c r="H94" s="47">
        <v>19.100000000000001</v>
      </c>
      <c r="I94" s="47">
        <v>40.93</v>
      </c>
      <c r="J94" s="47">
        <v>401.28</v>
      </c>
      <c r="K94" s="48">
        <v>204</v>
      </c>
      <c r="L94" s="48">
        <v>37.520000000000003</v>
      </c>
    </row>
    <row r="95" spans="1:13" ht="18.75" x14ac:dyDescent="0.3">
      <c r="A95" s="19"/>
      <c r="B95" s="20"/>
      <c r="C95" s="21"/>
      <c r="D95" s="22" t="s">
        <v>31</v>
      </c>
      <c r="E95" s="49" t="s">
        <v>84</v>
      </c>
      <c r="F95" s="50">
        <v>200</v>
      </c>
      <c r="G95" s="49">
        <v>5.8</v>
      </c>
      <c r="H95" s="49">
        <v>5</v>
      </c>
      <c r="I95" s="49">
        <v>9.6</v>
      </c>
      <c r="J95" s="49">
        <v>108</v>
      </c>
      <c r="K95" s="50"/>
      <c r="L95" s="50">
        <v>43</v>
      </c>
    </row>
    <row r="96" spans="1:13" ht="18.75" x14ac:dyDescent="0.3">
      <c r="A96" s="19"/>
      <c r="B96" s="20"/>
      <c r="C96" s="21"/>
      <c r="D96" s="22" t="s">
        <v>25</v>
      </c>
      <c r="E96" s="47" t="s">
        <v>42</v>
      </c>
      <c r="F96" s="48">
        <v>200</v>
      </c>
      <c r="G96" s="47">
        <v>7.0000000000000007E-2</v>
      </c>
      <c r="H96" s="47">
        <v>0.02</v>
      </c>
      <c r="I96" s="47">
        <v>15</v>
      </c>
      <c r="J96" s="47">
        <v>60</v>
      </c>
      <c r="K96" s="48">
        <v>376</v>
      </c>
      <c r="L96" s="48">
        <v>1.84</v>
      </c>
    </row>
    <row r="97" spans="1:12" ht="18.75" x14ac:dyDescent="0.3">
      <c r="A97" s="19"/>
      <c r="B97" s="20"/>
      <c r="C97" s="21"/>
      <c r="D97" s="22" t="s">
        <v>33</v>
      </c>
      <c r="E97" s="47" t="s">
        <v>43</v>
      </c>
      <c r="F97" s="48">
        <v>40</v>
      </c>
      <c r="G97" s="47">
        <v>2.37</v>
      </c>
      <c r="H97" s="51">
        <v>0.3</v>
      </c>
      <c r="I97" s="47">
        <v>14.49</v>
      </c>
      <c r="J97" s="47">
        <v>70.14</v>
      </c>
      <c r="K97" s="53">
        <v>0</v>
      </c>
      <c r="L97" s="53">
        <v>3.16</v>
      </c>
    </row>
    <row r="98" spans="1:12" ht="18.75" x14ac:dyDescent="0.3">
      <c r="A98" s="19"/>
      <c r="B98" s="20"/>
      <c r="C98" s="21"/>
      <c r="D98" s="22" t="s">
        <v>32</v>
      </c>
      <c r="E98" s="47" t="s">
        <v>44</v>
      </c>
      <c r="F98" s="48">
        <v>40</v>
      </c>
      <c r="G98" s="47">
        <v>2.2400000000000002</v>
      </c>
      <c r="H98" s="47">
        <v>0.44</v>
      </c>
      <c r="I98" s="47">
        <v>19.760000000000002</v>
      </c>
      <c r="J98" s="47">
        <v>91.96</v>
      </c>
      <c r="K98" s="53">
        <v>0</v>
      </c>
      <c r="L98" s="53">
        <v>3.1</v>
      </c>
    </row>
    <row r="99" spans="1:12" ht="18.75" x14ac:dyDescent="0.3">
      <c r="A99" s="19"/>
      <c r="B99" s="20"/>
      <c r="C99" s="21"/>
      <c r="D99" s="22" t="s">
        <v>75</v>
      </c>
      <c r="E99" s="47" t="s">
        <v>41</v>
      </c>
      <c r="F99" s="48">
        <v>50</v>
      </c>
      <c r="G99" s="47">
        <v>5.3</v>
      </c>
      <c r="H99" s="51">
        <v>0.24</v>
      </c>
      <c r="I99" s="47">
        <v>14.82</v>
      </c>
      <c r="J99" s="47">
        <v>155</v>
      </c>
      <c r="K99" s="47">
        <v>0</v>
      </c>
      <c r="L99" s="48">
        <v>10.5</v>
      </c>
    </row>
    <row r="100" spans="1:12" ht="15" x14ac:dyDescent="0.25">
      <c r="A100" s="23"/>
      <c r="B100" s="24"/>
      <c r="C100" s="25"/>
      <c r="D100" s="26" t="s">
        <v>27</v>
      </c>
      <c r="E100" s="27"/>
      <c r="F100" s="28">
        <f>SUM(F94:F99)</f>
        <v>770</v>
      </c>
      <c r="G100" s="28">
        <f>SUM(G94:G99)</f>
        <v>32.019999999999996</v>
      </c>
      <c r="H100" s="28">
        <f>SUM(H94:H99)</f>
        <v>25.1</v>
      </c>
      <c r="I100" s="28">
        <f>SUM(I94:I99)</f>
        <v>114.6</v>
      </c>
      <c r="J100" s="28">
        <f>SUM(J94:J99)</f>
        <v>886.38</v>
      </c>
      <c r="K100" s="29"/>
      <c r="L100" s="28">
        <f>SUM(L94:L99)</f>
        <v>99.12</v>
      </c>
    </row>
    <row r="101" spans="1:12" ht="13.5" thickBot="1" x14ac:dyDescent="0.25">
      <c r="A101" s="33">
        <f>A87</f>
        <v>2</v>
      </c>
      <c r="B101" s="34">
        <f>B87</f>
        <v>1</v>
      </c>
      <c r="C101" s="60" t="s">
        <v>34</v>
      </c>
      <c r="D101" s="61"/>
      <c r="E101" s="35"/>
      <c r="F101" s="36">
        <f>F93+F100</f>
        <v>1310</v>
      </c>
      <c r="G101" s="36">
        <f t="shared" ref="G101:L101" si="5">G93+G100</f>
        <v>58.769999999999996</v>
      </c>
      <c r="H101" s="36">
        <f t="shared" si="5"/>
        <v>51.25</v>
      </c>
      <c r="I101" s="36">
        <f t="shared" si="5"/>
        <v>202.69</v>
      </c>
      <c r="J101" s="36">
        <f t="shared" si="5"/>
        <v>1648.22</v>
      </c>
      <c r="K101" s="36">
        <f t="shared" si="5"/>
        <v>0</v>
      </c>
      <c r="L101" s="36">
        <f t="shared" si="5"/>
        <v>156.94999999999999</v>
      </c>
    </row>
    <row r="102" spans="1:12" ht="18.75" x14ac:dyDescent="0.3">
      <c r="A102" s="15">
        <v>2</v>
      </c>
      <c r="B102" s="16">
        <v>2</v>
      </c>
      <c r="C102" s="17" t="s">
        <v>23</v>
      </c>
      <c r="D102" s="18" t="s">
        <v>24</v>
      </c>
      <c r="E102" s="47" t="s">
        <v>63</v>
      </c>
      <c r="F102" s="48">
        <v>100</v>
      </c>
      <c r="G102" s="47">
        <v>20.37</v>
      </c>
      <c r="H102" s="47">
        <v>23.52</v>
      </c>
      <c r="I102" s="47">
        <v>4.05</v>
      </c>
      <c r="J102" s="47">
        <v>309.39999999999998</v>
      </c>
      <c r="K102" s="47">
        <v>260</v>
      </c>
      <c r="L102" s="48">
        <v>43.4</v>
      </c>
    </row>
    <row r="103" spans="1:12" ht="18.75" x14ac:dyDescent="0.3">
      <c r="A103" s="19"/>
      <c r="B103" s="20"/>
      <c r="C103" s="21"/>
      <c r="D103" s="22" t="s">
        <v>30</v>
      </c>
      <c r="E103" s="47" t="s">
        <v>64</v>
      </c>
      <c r="F103" s="48">
        <v>180</v>
      </c>
      <c r="G103" s="47">
        <v>5.22</v>
      </c>
      <c r="H103" s="47">
        <v>8.76</v>
      </c>
      <c r="I103" s="47">
        <v>37.03</v>
      </c>
      <c r="J103" s="47">
        <v>247.5</v>
      </c>
      <c r="K103" s="47">
        <v>171</v>
      </c>
      <c r="L103" s="48">
        <v>5.31</v>
      </c>
    </row>
    <row r="104" spans="1:12" ht="18.75" x14ac:dyDescent="0.3">
      <c r="A104" s="19"/>
      <c r="B104" s="20"/>
      <c r="C104" s="21"/>
      <c r="D104" s="22" t="s">
        <v>74</v>
      </c>
      <c r="E104" s="47" t="s">
        <v>40</v>
      </c>
      <c r="F104" s="48">
        <v>50</v>
      </c>
      <c r="G104" s="47">
        <v>0.35</v>
      </c>
      <c r="H104" s="47">
        <v>0.05</v>
      </c>
      <c r="I104" s="47">
        <v>0.95</v>
      </c>
      <c r="J104" s="47">
        <v>5.5</v>
      </c>
      <c r="K104" s="47"/>
      <c r="L104" s="48">
        <v>12.2</v>
      </c>
    </row>
    <row r="105" spans="1:12" ht="18.75" x14ac:dyDescent="0.3">
      <c r="A105" s="19"/>
      <c r="B105" s="20"/>
      <c r="C105" s="21"/>
      <c r="D105" s="22" t="s">
        <v>25</v>
      </c>
      <c r="E105" s="47" t="s">
        <v>42</v>
      </c>
      <c r="F105" s="48">
        <v>200</v>
      </c>
      <c r="G105" s="47">
        <v>7.0000000000000007E-2</v>
      </c>
      <c r="H105" s="47">
        <v>0.02</v>
      </c>
      <c r="I105" s="47">
        <v>15</v>
      </c>
      <c r="J105" s="47">
        <v>60</v>
      </c>
      <c r="K105" s="47">
        <v>376</v>
      </c>
      <c r="L105" s="48">
        <v>1.84</v>
      </c>
    </row>
    <row r="106" spans="1:12" ht="18.75" x14ac:dyDescent="0.3">
      <c r="A106" s="19"/>
      <c r="B106" s="20"/>
      <c r="C106" s="21"/>
      <c r="D106" s="22" t="s">
        <v>75</v>
      </c>
      <c r="E106" s="47" t="s">
        <v>41</v>
      </c>
      <c r="F106" s="48">
        <v>50</v>
      </c>
      <c r="G106" s="47">
        <v>5.3</v>
      </c>
      <c r="H106" s="51">
        <v>0.24</v>
      </c>
      <c r="I106" s="47">
        <v>14.82</v>
      </c>
      <c r="J106" s="47">
        <v>155</v>
      </c>
      <c r="K106" s="47">
        <v>0</v>
      </c>
      <c r="L106" s="48">
        <v>10.5</v>
      </c>
    </row>
    <row r="107" spans="1:12" ht="18.75" x14ac:dyDescent="0.3">
      <c r="A107" s="19"/>
      <c r="B107" s="20"/>
      <c r="C107" s="21"/>
      <c r="D107" s="22" t="s">
        <v>33</v>
      </c>
      <c r="E107" s="47" t="s">
        <v>43</v>
      </c>
      <c r="F107" s="48">
        <v>20</v>
      </c>
      <c r="G107" s="47">
        <v>1.1200000000000001</v>
      </c>
      <c r="H107" s="47">
        <v>0.22</v>
      </c>
      <c r="I107" s="47">
        <v>9.8800000000000008</v>
      </c>
      <c r="J107" s="47">
        <v>45.98</v>
      </c>
      <c r="K107" s="47">
        <v>0</v>
      </c>
      <c r="L107" s="48">
        <v>1.55</v>
      </c>
    </row>
    <row r="108" spans="1:12" ht="18.75" x14ac:dyDescent="0.3">
      <c r="A108" s="19"/>
      <c r="B108" s="20"/>
      <c r="C108" s="21"/>
      <c r="D108" s="22" t="s">
        <v>32</v>
      </c>
      <c r="E108" s="47" t="s">
        <v>44</v>
      </c>
      <c r="F108" s="48">
        <v>20</v>
      </c>
      <c r="G108" s="47">
        <v>1.58</v>
      </c>
      <c r="H108" s="47">
        <v>0.2</v>
      </c>
      <c r="I108" s="47">
        <v>9.66</v>
      </c>
      <c r="J108" s="47">
        <v>46.76</v>
      </c>
      <c r="K108" s="47">
        <v>0</v>
      </c>
      <c r="L108" s="48">
        <v>1.58</v>
      </c>
    </row>
    <row r="109" spans="1:12" ht="15.75" thickBot="1" x14ac:dyDescent="0.3">
      <c r="A109" s="23"/>
      <c r="B109" s="24"/>
      <c r="C109" s="25"/>
      <c r="D109" s="26" t="s">
        <v>27</v>
      </c>
      <c r="E109" s="27"/>
      <c r="F109" s="28">
        <f>SUM(F102:F108)</f>
        <v>620</v>
      </c>
      <c r="G109" s="28">
        <f>SUM(G102:G108)</f>
        <v>34.01</v>
      </c>
      <c r="H109" s="28">
        <f>SUM(H102:H108)</f>
        <v>33.010000000000005</v>
      </c>
      <c r="I109" s="28">
        <f>SUM(I102:I108)</f>
        <v>91.389999999999986</v>
      </c>
      <c r="J109" s="28">
        <f>SUM(J102:J108)</f>
        <v>870.14</v>
      </c>
      <c r="K109" s="29"/>
      <c r="L109" s="28">
        <f>SUM(L102:L108)</f>
        <v>76.38</v>
      </c>
    </row>
    <row r="110" spans="1:12" ht="19.5" thickBot="1" x14ac:dyDescent="0.35">
      <c r="A110" s="30">
        <f>A102</f>
        <v>2</v>
      </c>
      <c r="B110" s="31">
        <v>2</v>
      </c>
      <c r="C110" s="32" t="s">
        <v>28</v>
      </c>
      <c r="D110" s="18" t="s">
        <v>24</v>
      </c>
      <c r="E110" s="47" t="s">
        <v>79</v>
      </c>
      <c r="F110" s="48">
        <v>250</v>
      </c>
      <c r="G110" s="47">
        <v>1.97</v>
      </c>
      <c r="H110" s="47">
        <v>2.71</v>
      </c>
      <c r="I110" s="47">
        <v>12.11</v>
      </c>
      <c r="J110" s="47">
        <v>85.75</v>
      </c>
      <c r="K110" s="48">
        <v>101</v>
      </c>
      <c r="L110" s="48">
        <v>16.63</v>
      </c>
    </row>
    <row r="111" spans="1:12" ht="18.75" x14ac:dyDescent="0.3">
      <c r="A111" s="19"/>
      <c r="B111" s="20"/>
      <c r="C111" s="21"/>
      <c r="D111" s="18" t="s">
        <v>24</v>
      </c>
      <c r="E111" s="47" t="s">
        <v>63</v>
      </c>
      <c r="F111" s="48">
        <v>100</v>
      </c>
      <c r="G111" s="47">
        <v>20.37</v>
      </c>
      <c r="H111" s="47">
        <v>23.52</v>
      </c>
      <c r="I111" s="47">
        <v>4.05</v>
      </c>
      <c r="J111" s="47">
        <v>309.39999999999998</v>
      </c>
      <c r="K111" s="47">
        <v>260</v>
      </c>
      <c r="L111" s="48">
        <v>43.4</v>
      </c>
    </row>
    <row r="112" spans="1:12" ht="18.75" x14ac:dyDescent="0.3">
      <c r="A112" s="19"/>
      <c r="B112" s="20"/>
      <c r="C112" s="21"/>
      <c r="D112" s="22" t="s">
        <v>30</v>
      </c>
      <c r="E112" s="47" t="s">
        <v>64</v>
      </c>
      <c r="F112" s="48">
        <v>200</v>
      </c>
      <c r="G112" s="47">
        <v>5.97</v>
      </c>
      <c r="H112" s="47">
        <v>4.33</v>
      </c>
      <c r="I112" s="47">
        <v>42.68</v>
      </c>
      <c r="J112" s="47">
        <v>233.2</v>
      </c>
      <c r="K112" s="47">
        <v>171</v>
      </c>
      <c r="L112" s="48">
        <v>5.55</v>
      </c>
    </row>
    <row r="113" spans="1:12" ht="18.75" x14ac:dyDescent="0.3">
      <c r="A113" s="19"/>
      <c r="B113" s="20"/>
      <c r="C113" s="21"/>
      <c r="D113" s="22" t="s">
        <v>74</v>
      </c>
      <c r="E113" s="47" t="s">
        <v>40</v>
      </c>
      <c r="F113" s="48">
        <v>50</v>
      </c>
      <c r="G113" s="47">
        <v>0.35</v>
      </c>
      <c r="H113" s="47">
        <v>0.05</v>
      </c>
      <c r="I113" s="47">
        <v>0.95</v>
      </c>
      <c r="J113" s="47">
        <v>5.5</v>
      </c>
      <c r="K113" s="47"/>
      <c r="L113" s="48">
        <v>12.2</v>
      </c>
    </row>
    <row r="114" spans="1:12" ht="18.75" x14ac:dyDescent="0.3">
      <c r="A114" s="19"/>
      <c r="B114" s="20"/>
      <c r="C114" s="21"/>
      <c r="D114" s="22" t="s">
        <v>33</v>
      </c>
      <c r="E114" s="47" t="s">
        <v>43</v>
      </c>
      <c r="F114" s="48">
        <v>30</v>
      </c>
      <c r="G114" s="47">
        <v>1.78</v>
      </c>
      <c r="H114" s="51">
        <v>0.22</v>
      </c>
      <c r="I114" s="47">
        <v>10.86</v>
      </c>
      <c r="J114" s="47">
        <v>52.6</v>
      </c>
      <c r="K114" s="53">
        <v>0</v>
      </c>
      <c r="L114" s="53">
        <v>2.37</v>
      </c>
    </row>
    <row r="115" spans="1:12" ht="18.75" x14ac:dyDescent="0.3">
      <c r="A115" s="19"/>
      <c r="B115" s="20"/>
      <c r="C115" s="21"/>
      <c r="D115" s="22" t="s">
        <v>32</v>
      </c>
      <c r="E115" s="47" t="s">
        <v>44</v>
      </c>
      <c r="F115" s="48">
        <v>30</v>
      </c>
      <c r="G115" s="47">
        <v>1.68</v>
      </c>
      <c r="H115" s="47">
        <v>0.33</v>
      </c>
      <c r="I115" s="47">
        <v>14.82</v>
      </c>
      <c r="J115" s="47">
        <v>68.97</v>
      </c>
      <c r="K115" s="53">
        <v>0</v>
      </c>
      <c r="L115" s="53">
        <v>2.33</v>
      </c>
    </row>
    <row r="116" spans="1:12" ht="18.75" x14ac:dyDescent="0.3">
      <c r="A116" s="19"/>
      <c r="B116" s="20"/>
      <c r="C116" s="21"/>
      <c r="D116" s="22" t="s">
        <v>25</v>
      </c>
      <c r="E116" s="47" t="s">
        <v>42</v>
      </c>
      <c r="F116" s="48">
        <v>200</v>
      </c>
      <c r="G116" s="47">
        <v>7.0000000000000007E-2</v>
      </c>
      <c r="H116" s="47">
        <v>0.02</v>
      </c>
      <c r="I116" s="47">
        <v>15</v>
      </c>
      <c r="J116" s="47">
        <v>60</v>
      </c>
      <c r="K116" s="48">
        <v>376</v>
      </c>
      <c r="L116" s="48">
        <v>1.84</v>
      </c>
    </row>
    <row r="117" spans="1:12" ht="15" x14ac:dyDescent="0.25">
      <c r="A117" s="23"/>
      <c r="B117" s="24"/>
      <c r="C117" s="25"/>
      <c r="D117" s="26" t="s">
        <v>27</v>
      </c>
      <c r="E117" s="27"/>
      <c r="F117" s="28">
        <f>SUM(F110:F116)</f>
        <v>860</v>
      </c>
      <c r="G117" s="28">
        <f>SUM(G110:G116)</f>
        <v>32.190000000000005</v>
      </c>
      <c r="H117" s="28">
        <f>SUM(H110:H116)</f>
        <v>31.18</v>
      </c>
      <c r="I117" s="28">
        <f>SUM(I110:I116)</f>
        <v>100.47</v>
      </c>
      <c r="J117" s="28">
        <f>SUM(J110:J116)</f>
        <v>815.42</v>
      </c>
      <c r="K117" s="29"/>
      <c r="L117" s="28">
        <f>SUM(L110:L116)</f>
        <v>84.320000000000007</v>
      </c>
    </row>
    <row r="118" spans="1:12" ht="13.5" thickBot="1" x14ac:dyDescent="0.25">
      <c r="A118" s="33">
        <f>A102</f>
        <v>2</v>
      </c>
      <c r="B118" s="34">
        <f>B102</f>
        <v>2</v>
      </c>
      <c r="C118" s="60" t="s">
        <v>34</v>
      </c>
      <c r="D118" s="61"/>
      <c r="E118" s="35"/>
      <c r="F118" s="36">
        <f>F109+F117</f>
        <v>1480</v>
      </c>
      <c r="G118" s="36">
        <f t="shared" ref="G118:L118" si="6">G109+G117</f>
        <v>66.2</v>
      </c>
      <c r="H118" s="36">
        <f t="shared" si="6"/>
        <v>64.19</v>
      </c>
      <c r="I118" s="36">
        <f t="shared" si="6"/>
        <v>191.85999999999999</v>
      </c>
      <c r="J118" s="36">
        <f t="shared" si="6"/>
        <v>1685.56</v>
      </c>
      <c r="K118" s="36">
        <f t="shared" si="6"/>
        <v>0</v>
      </c>
      <c r="L118" s="36">
        <f t="shared" si="6"/>
        <v>160.69999999999999</v>
      </c>
    </row>
    <row r="119" spans="1:12" ht="18.75" x14ac:dyDescent="0.3">
      <c r="A119" s="15">
        <v>2</v>
      </c>
      <c r="B119" s="16">
        <v>3</v>
      </c>
      <c r="C119" s="17" t="s">
        <v>23</v>
      </c>
      <c r="D119" s="18" t="s">
        <v>24</v>
      </c>
      <c r="E119" s="47" t="s">
        <v>65</v>
      </c>
      <c r="F119" s="48">
        <v>130</v>
      </c>
      <c r="G119" s="47">
        <v>12.69</v>
      </c>
      <c r="H119" s="47">
        <v>11.38</v>
      </c>
      <c r="I119" s="47">
        <v>16.71</v>
      </c>
      <c r="J119" s="47">
        <v>219.97</v>
      </c>
      <c r="K119" s="48">
        <v>130</v>
      </c>
      <c r="L119" s="48">
        <v>29.32</v>
      </c>
    </row>
    <row r="120" spans="1:12" ht="18.75" x14ac:dyDescent="0.3">
      <c r="A120" s="19"/>
      <c r="B120" s="20"/>
      <c r="C120" s="21"/>
      <c r="D120" s="22" t="s">
        <v>30</v>
      </c>
      <c r="E120" s="47" t="s">
        <v>46</v>
      </c>
      <c r="F120" s="48">
        <v>180</v>
      </c>
      <c r="G120" s="47">
        <v>3.77</v>
      </c>
      <c r="H120" s="47">
        <v>8.5</v>
      </c>
      <c r="I120" s="47">
        <v>21.98</v>
      </c>
      <c r="J120" s="47">
        <v>212.49</v>
      </c>
      <c r="K120" s="48">
        <v>180</v>
      </c>
      <c r="L120" s="48">
        <v>16.7</v>
      </c>
    </row>
    <row r="121" spans="1:12" ht="18.75" x14ac:dyDescent="0.3">
      <c r="A121" s="19"/>
      <c r="B121" s="20"/>
      <c r="C121" s="21"/>
      <c r="D121" s="22" t="s">
        <v>76</v>
      </c>
      <c r="E121" s="47" t="s">
        <v>66</v>
      </c>
      <c r="F121" s="48">
        <v>208</v>
      </c>
      <c r="G121" s="47">
        <v>2.8</v>
      </c>
      <c r="H121" s="47">
        <v>3.2</v>
      </c>
      <c r="I121" s="47">
        <v>8.4</v>
      </c>
      <c r="J121" s="47">
        <v>60</v>
      </c>
      <c r="K121" s="48">
        <v>208</v>
      </c>
      <c r="L121" s="48">
        <v>49</v>
      </c>
    </row>
    <row r="122" spans="1:12" ht="18.75" x14ac:dyDescent="0.3">
      <c r="A122" s="19"/>
      <c r="B122" s="20"/>
      <c r="C122" s="21"/>
      <c r="D122" s="22" t="s">
        <v>31</v>
      </c>
      <c r="E122" s="47" t="s">
        <v>48</v>
      </c>
      <c r="F122" s="48">
        <v>200</v>
      </c>
      <c r="G122" s="47">
        <v>0.66</v>
      </c>
      <c r="H122" s="47">
        <v>0.09</v>
      </c>
      <c r="I122" s="47">
        <v>32.01</v>
      </c>
      <c r="J122" s="47">
        <v>132.80000000000001</v>
      </c>
      <c r="K122" s="48">
        <v>200</v>
      </c>
      <c r="L122" s="48">
        <v>6.47</v>
      </c>
    </row>
    <row r="123" spans="1:12" ht="18.75" x14ac:dyDescent="0.3">
      <c r="A123" s="19"/>
      <c r="B123" s="20"/>
      <c r="C123" s="21"/>
      <c r="D123" s="22" t="s">
        <v>33</v>
      </c>
      <c r="E123" s="47" t="s">
        <v>43</v>
      </c>
      <c r="F123" s="48">
        <v>20</v>
      </c>
      <c r="G123" s="47">
        <v>1.1200000000000001</v>
      </c>
      <c r="H123" s="47">
        <v>0.22</v>
      </c>
      <c r="I123" s="47">
        <v>9.8800000000000008</v>
      </c>
      <c r="J123" s="47">
        <v>45.98</v>
      </c>
      <c r="K123" s="47">
        <v>0</v>
      </c>
      <c r="L123" s="48">
        <v>1.55</v>
      </c>
    </row>
    <row r="124" spans="1:12" ht="18.75" x14ac:dyDescent="0.3">
      <c r="A124" s="19"/>
      <c r="B124" s="20"/>
      <c r="C124" s="21"/>
      <c r="D124" s="22" t="s">
        <v>32</v>
      </c>
      <c r="E124" s="47" t="s">
        <v>44</v>
      </c>
      <c r="F124" s="48">
        <v>20</v>
      </c>
      <c r="G124" s="47">
        <v>1.58</v>
      </c>
      <c r="H124" s="47">
        <v>0.2</v>
      </c>
      <c r="I124" s="47">
        <v>9.66</v>
      </c>
      <c r="J124" s="47">
        <v>46.76</v>
      </c>
      <c r="K124" s="47">
        <v>0</v>
      </c>
      <c r="L124" s="48">
        <v>1.58</v>
      </c>
    </row>
    <row r="125" spans="1:12" ht="15.75" thickBot="1" x14ac:dyDescent="0.3">
      <c r="A125" s="23"/>
      <c r="B125" s="24"/>
      <c r="C125" s="25"/>
      <c r="D125" s="26" t="s">
        <v>27</v>
      </c>
      <c r="E125" s="27"/>
      <c r="F125" s="28">
        <f>SUM(F119:F124)</f>
        <v>758</v>
      </c>
      <c r="G125" s="28">
        <f>SUM(G119:G124)</f>
        <v>22.620000000000005</v>
      </c>
      <c r="H125" s="28">
        <f>SUM(H119:H124)</f>
        <v>23.59</v>
      </c>
      <c r="I125" s="28">
        <f>SUM(I119:I124)</f>
        <v>98.639999999999986</v>
      </c>
      <c r="J125" s="28">
        <f>SUM(J119:J124)</f>
        <v>718</v>
      </c>
      <c r="K125" s="29"/>
      <c r="L125" s="28">
        <f>SUM(L119:L124)</f>
        <v>104.61999999999999</v>
      </c>
    </row>
    <row r="126" spans="1:12" ht="18.75" x14ac:dyDescent="0.3">
      <c r="A126" s="30">
        <f>A119</f>
        <v>2</v>
      </c>
      <c r="B126" s="31">
        <f>B119</f>
        <v>3</v>
      </c>
      <c r="C126" s="32" t="s">
        <v>28</v>
      </c>
      <c r="D126" s="18" t="s">
        <v>24</v>
      </c>
      <c r="E126" s="47" t="s">
        <v>65</v>
      </c>
      <c r="F126" s="48">
        <v>130</v>
      </c>
      <c r="G126" s="47">
        <v>12.69</v>
      </c>
      <c r="H126" s="47">
        <v>11.38</v>
      </c>
      <c r="I126" s="47">
        <v>16.71</v>
      </c>
      <c r="J126" s="47">
        <v>219.97</v>
      </c>
      <c r="K126" s="48">
        <v>130</v>
      </c>
      <c r="L126" s="48">
        <v>29.32</v>
      </c>
    </row>
    <row r="127" spans="1:12" ht="18.75" x14ac:dyDescent="0.3">
      <c r="A127" s="19"/>
      <c r="B127" s="20"/>
      <c r="C127" s="21"/>
      <c r="D127" s="22" t="s">
        <v>30</v>
      </c>
      <c r="E127" s="47" t="s">
        <v>46</v>
      </c>
      <c r="F127" s="48">
        <v>180</v>
      </c>
      <c r="G127" s="47">
        <v>3.77</v>
      </c>
      <c r="H127" s="47">
        <v>8.5</v>
      </c>
      <c r="I127" s="47">
        <v>21.98</v>
      </c>
      <c r="J127" s="47">
        <v>212.49</v>
      </c>
      <c r="K127" s="48">
        <v>180</v>
      </c>
      <c r="L127" s="48">
        <v>16.7</v>
      </c>
    </row>
    <row r="128" spans="1:12" ht="18.75" x14ac:dyDescent="0.3">
      <c r="A128" s="19"/>
      <c r="B128" s="20"/>
      <c r="C128" s="21"/>
      <c r="D128" s="22" t="s">
        <v>76</v>
      </c>
      <c r="E128" s="47" t="s">
        <v>66</v>
      </c>
      <c r="F128" s="48">
        <v>208</v>
      </c>
      <c r="G128" s="47">
        <v>2.8</v>
      </c>
      <c r="H128" s="47">
        <v>3.2</v>
      </c>
      <c r="I128" s="47">
        <v>8.4</v>
      </c>
      <c r="J128" s="47">
        <v>60</v>
      </c>
      <c r="K128" s="48">
        <v>208</v>
      </c>
      <c r="L128" s="48">
        <v>49</v>
      </c>
    </row>
    <row r="129" spans="1:12" ht="18.75" x14ac:dyDescent="0.3">
      <c r="A129" s="19"/>
      <c r="B129" s="20"/>
      <c r="C129" s="21"/>
      <c r="D129" s="22" t="s">
        <v>31</v>
      </c>
      <c r="E129" s="47" t="s">
        <v>48</v>
      </c>
      <c r="F129" s="48">
        <v>200</v>
      </c>
      <c r="G129" s="47">
        <v>0.66</v>
      </c>
      <c r="H129" s="47">
        <v>0.09</v>
      </c>
      <c r="I129" s="47">
        <v>32.01</v>
      </c>
      <c r="J129" s="47">
        <v>132.80000000000001</v>
      </c>
      <c r="K129" s="48">
        <v>200</v>
      </c>
      <c r="L129" s="48">
        <v>6.47</v>
      </c>
    </row>
    <row r="130" spans="1:12" ht="18.75" x14ac:dyDescent="0.3">
      <c r="A130" s="19"/>
      <c r="B130" s="20"/>
      <c r="C130" s="21"/>
      <c r="D130" s="22" t="s">
        <v>33</v>
      </c>
      <c r="E130" s="47" t="s">
        <v>43</v>
      </c>
      <c r="F130" s="48">
        <v>40</v>
      </c>
      <c r="G130" s="47">
        <v>2.37</v>
      </c>
      <c r="H130" s="51">
        <v>0.3</v>
      </c>
      <c r="I130" s="47">
        <v>14.49</v>
      </c>
      <c r="J130" s="47">
        <v>70.14</v>
      </c>
      <c r="K130" s="53">
        <v>0</v>
      </c>
      <c r="L130" s="53">
        <v>3.16</v>
      </c>
    </row>
    <row r="131" spans="1:12" ht="18.75" x14ac:dyDescent="0.3">
      <c r="A131" s="19"/>
      <c r="B131" s="20"/>
      <c r="C131" s="21"/>
      <c r="D131" s="22" t="s">
        <v>32</v>
      </c>
      <c r="E131" s="47" t="s">
        <v>44</v>
      </c>
      <c r="F131" s="48">
        <v>40</v>
      </c>
      <c r="G131" s="47">
        <v>2.2400000000000002</v>
      </c>
      <c r="H131" s="47">
        <v>0.44</v>
      </c>
      <c r="I131" s="47">
        <v>19.760000000000002</v>
      </c>
      <c r="J131" s="47">
        <v>91.96</v>
      </c>
      <c r="K131" s="53">
        <v>0</v>
      </c>
      <c r="L131" s="53">
        <v>3.1</v>
      </c>
    </row>
    <row r="132" spans="1:12" ht="15" x14ac:dyDescent="0.25">
      <c r="A132" s="23"/>
      <c r="B132" s="24"/>
      <c r="C132" s="25"/>
      <c r="D132" s="26" t="s">
        <v>27</v>
      </c>
      <c r="E132" s="27"/>
      <c r="F132" s="28">
        <f>SUM(F126:F131)</f>
        <v>798</v>
      </c>
      <c r="G132" s="28">
        <f>SUM(G126:G131)</f>
        <v>24.53</v>
      </c>
      <c r="H132" s="28">
        <f>SUM(H126:H131)</f>
        <v>23.910000000000004</v>
      </c>
      <c r="I132" s="28">
        <f>SUM(I126:I131)</f>
        <v>113.35</v>
      </c>
      <c r="J132" s="28">
        <f>SUM(J126:J131)</f>
        <v>787.36</v>
      </c>
      <c r="K132" s="29"/>
      <c r="L132" s="28">
        <f>SUM(L126:L131)</f>
        <v>107.74999999999999</v>
      </c>
    </row>
    <row r="133" spans="1:12" ht="13.5" thickBot="1" x14ac:dyDescent="0.25">
      <c r="A133" s="33">
        <f>A119</f>
        <v>2</v>
      </c>
      <c r="B133" s="34">
        <f>B119</f>
        <v>3</v>
      </c>
      <c r="C133" s="60" t="s">
        <v>34</v>
      </c>
      <c r="D133" s="61"/>
      <c r="E133" s="35"/>
      <c r="F133" s="36">
        <f>F125+F132</f>
        <v>1556</v>
      </c>
      <c r="G133" s="36">
        <f t="shared" ref="G133:L133" si="7">G125+G132</f>
        <v>47.150000000000006</v>
      </c>
      <c r="H133" s="36">
        <f t="shared" si="7"/>
        <v>47.5</v>
      </c>
      <c r="I133" s="36">
        <f t="shared" si="7"/>
        <v>211.98999999999998</v>
      </c>
      <c r="J133" s="36">
        <f t="shared" si="7"/>
        <v>1505.3600000000001</v>
      </c>
      <c r="K133" s="36">
        <f t="shared" si="7"/>
        <v>0</v>
      </c>
      <c r="L133" s="36">
        <f t="shared" si="7"/>
        <v>212.36999999999998</v>
      </c>
    </row>
    <row r="134" spans="1:12" ht="18.75" x14ac:dyDescent="0.3">
      <c r="A134" s="37">
        <v>2</v>
      </c>
      <c r="B134" s="20">
        <v>4</v>
      </c>
      <c r="C134" s="17" t="s">
        <v>23</v>
      </c>
      <c r="D134" s="18" t="s">
        <v>24</v>
      </c>
      <c r="E134" s="49" t="s">
        <v>67</v>
      </c>
      <c r="F134" s="50">
        <v>105</v>
      </c>
      <c r="G134" s="49">
        <v>16.38</v>
      </c>
      <c r="H134" s="49">
        <v>20.58</v>
      </c>
      <c r="I134" s="49">
        <v>14.125</v>
      </c>
      <c r="J134" s="49">
        <v>311</v>
      </c>
      <c r="K134" s="50">
        <v>268</v>
      </c>
      <c r="L134" s="50">
        <v>45.19</v>
      </c>
    </row>
    <row r="135" spans="1:12" ht="18.75" x14ac:dyDescent="0.3">
      <c r="A135" s="37"/>
      <c r="B135" s="20"/>
      <c r="C135" s="21"/>
      <c r="D135" s="22" t="s">
        <v>30</v>
      </c>
      <c r="E135" s="47" t="s">
        <v>56</v>
      </c>
      <c r="F135" s="48">
        <v>180</v>
      </c>
      <c r="G135" s="47">
        <v>9.9499999999999993</v>
      </c>
      <c r="H135" s="47">
        <v>10.71</v>
      </c>
      <c r="I135" s="47">
        <v>44.85</v>
      </c>
      <c r="J135" s="47">
        <v>315</v>
      </c>
      <c r="K135" s="47">
        <v>171</v>
      </c>
      <c r="L135" s="48">
        <v>9.32</v>
      </c>
    </row>
    <row r="136" spans="1:12" ht="18.75" x14ac:dyDescent="0.3">
      <c r="A136" s="37"/>
      <c r="B136" s="20"/>
      <c r="C136" s="21"/>
      <c r="D136" s="22" t="s">
        <v>25</v>
      </c>
      <c r="E136" s="47" t="s">
        <v>54</v>
      </c>
      <c r="F136" s="48">
        <v>200</v>
      </c>
      <c r="G136" s="47">
        <v>0.13</v>
      </c>
      <c r="H136" s="47">
        <v>0.02</v>
      </c>
      <c r="I136" s="47">
        <v>15.2</v>
      </c>
      <c r="J136" s="47">
        <v>62</v>
      </c>
      <c r="K136" s="47">
        <v>377</v>
      </c>
      <c r="L136" s="48">
        <v>2.88</v>
      </c>
    </row>
    <row r="137" spans="1:12" ht="18.75" x14ac:dyDescent="0.3">
      <c r="A137" s="37"/>
      <c r="B137" s="20"/>
      <c r="C137" s="21"/>
      <c r="D137" s="22" t="s">
        <v>26</v>
      </c>
      <c r="E137" s="47" t="s">
        <v>68</v>
      </c>
      <c r="F137" s="48">
        <v>100</v>
      </c>
      <c r="G137" s="47">
        <v>0.94</v>
      </c>
      <c r="H137" s="47">
        <v>0.12</v>
      </c>
      <c r="I137" s="47">
        <v>9.35</v>
      </c>
      <c r="J137" s="47">
        <v>47</v>
      </c>
      <c r="K137" s="47">
        <v>0</v>
      </c>
      <c r="L137" s="48">
        <v>21.5</v>
      </c>
    </row>
    <row r="138" spans="1:12" ht="18.75" x14ac:dyDescent="0.3">
      <c r="A138" s="37"/>
      <c r="B138" s="20"/>
      <c r="C138" s="21"/>
      <c r="D138" s="22" t="s">
        <v>33</v>
      </c>
      <c r="E138" s="47" t="s">
        <v>43</v>
      </c>
      <c r="F138" s="48">
        <v>20</v>
      </c>
      <c r="G138" s="47">
        <v>1.1200000000000001</v>
      </c>
      <c r="H138" s="47">
        <v>0.22</v>
      </c>
      <c r="I138" s="47">
        <v>9.8800000000000008</v>
      </c>
      <c r="J138" s="47">
        <v>45.98</v>
      </c>
      <c r="K138" s="47">
        <v>0</v>
      </c>
      <c r="L138" s="48">
        <v>1.55</v>
      </c>
    </row>
    <row r="139" spans="1:12" ht="18.75" x14ac:dyDescent="0.3">
      <c r="A139" s="37"/>
      <c r="B139" s="20"/>
      <c r="C139" s="21"/>
      <c r="D139" s="22" t="s">
        <v>32</v>
      </c>
      <c r="E139" s="47" t="s">
        <v>44</v>
      </c>
      <c r="F139" s="48">
        <v>20</v>
      </c>
      <c r="G139" s="47">
        <v>1.58</v>
      </c>
      <c r="H139" s="47">
        <v>0.2</v>
      </c>
      <c r="I139" s="47">
        <v>9.66</v>
      </c>
      <c r="J139" s="47">
        <v>46.76</v>
      </c>
      <c r="K139" s="47">
        <v>0</v>
      </c>
      <c r="L139" s="48">
        <v>1.58</v>
      </c>
    </row>
    <row r="140" spans="1:12" ht="15.75" thickBot="1" x14ac:dyDescent="0.3">
      <c r="A140" s="38"/>
      <c r="B140" s="24"/>
      <c r="C140" s="25"/>
      <c r="D140" s="26" t="s">
        <v>27</v>
      </c>
      <c r="E140" s="27"/>
      <c r="F140" s="28">
        <f>SUM(F134:F139)</f>
        <v>625</v>
      </c>
      <c r="G140" s="28">
        <f>SUM(G134:G139)</f>
        <v>30.1</v>
      </c>
      <c r="H140" s="28">
        <f>SUM(H134:H139)</f>
        <v>31.849999999999998</v>
      </c>
      <c r="I140" s="28">
        <f>SUM(I134:I139)</f>
        <v>103.06499999999998</v>
      </c>
      <c r="J140" s="28">
        <f>SUM(J134:J139)</f>
        <v>827.74</v>
      </c>
      <c r="K140" s="29"/>
      <c r="L140" s="28">
        <f>SUM(L134:L139)</f>
        <v>82.02</v>
      </c>
    </row>
    <row r="141" spans="1:12" ht="19.5" thickBot="1" x14ac:dyDescent="0.35">
      <c r="A141" s="31">
        <f>A134</f>
        <v>2</v>
      </c>
      <c r="B141" s="31">
        <f>B134</f>
        <v>4</v>
      </c>
      <c r="C141" s="32" t="s">
        <v>28</v>
      </c>
      <c r="D141" s="18" t="s">
        <v>24</v>
      </c>
      <c r="E141" s="47" t="s">
        <v>85</v>
      </c>
      <c r="F141" s="48">
        <v>200</v>
      </c>
      <c r="G141" s="47">
        <v>6.86</v>
      </c>
      <c r="H141" s="47">
        <v>7.93</v>
      </c>
      <c r="I141" s="47">
        <v>10.06</v>
      </c>
      <c r="J141" s="47">
        <v>146.44999999999999</v>
      </c>
      <c r="K141" s="48">
        <v>82</v>
      </c>
      <c r="L141" s="48">
        <v>17.87</v>
      </c>
    </row>
    <row r="142" spans="1:12" ht="18.75" x14ac:dyDescent="0.3">
      <c r="A142" s="37"/>
      <c r="B142" s="20"/>
      <c r="C142" s="21"/>
      <c r="D142" s="18" t="s">
        <v>24</v>
      </c>
      <c r="E142" s="49" t="s">
        <v>67</v>
      </c>
      <c r="F142" s="50">
        <v>105</v>
      </c>
      <c r="G142" s="49">
        <v>16.38</v>
      </c>
      <c r="H142" s="49">
        <v>20.58</v>
      </c>
      <c r="I142" s="49">
        <v>14.125</v>
      </c>
      <c r="J142" s="49">
        <v>311</v>
      </c>
      <c r="K142" s="50">
        <v>268</v>
      </c>
      <c r="L142" s="50">
        <v>45.19</v>
      </c>
    </row>
    <row r="143" spans="1:12" ht="18.75" x14ac:dyDescent="0.3">
      <c r="A143" s="37"/>
      <c r="B143" s="20"/>
      <c r="C143" s="21"/>
      <c r="D143" s="22" t="s">
        <v>30</v>
      </c>
      <c r="E143" s="47" t="s">
        <v>56</v>
      </c>
      <c r="F143" s="48">
        <v>200</v>
      </c>
      <c r="G143" s="47">
        <v>9.9499999999999993</v>
      </c>
      <c r="H143" s="47">
        <v>10.71</v>
      </c>
      <c r="I143" s="47">
        <v>44.85</v>
      </c>
      <c r="J143" s="47">
        <v>315</v>
      </c>
      <c r="K143" s="47">
        <v>171</v>
      </c>
      <c r="L143" s="48">
        <v>10.8</v>
      </c>
    </row>
    <row r="144" spans="1:12" ht="18.75" x14ac:dyDescent="0.3">
      <c r="A144" s="37"/>
      <c r="B144" s="20"/>
      <c r="C144" s="21"/>
      <c r="D144" s="22" t="s">
        <v>25</v>
      </c>
      <c r="E144" s="47" t="s">
        <v>54</v>
      </c>
      <c r="F144" s="48">
        <v>200</v>
      </c>
      <c r="G144" s="47">
        <v>0.13</v>
      </c>
      <c r="H144" s="47">
        <v>0.02</v>
      </c>
      <c r="I144" s="47">
        <v>15.2</v>
      </c>
      <c r="J144" s="47">
        <v>62</v>
      </c>
      <c r="K144" s="47">
        <v>377</v>
      </c>
      <c r="L144" s="48">
        <v>2.88</v>
      </c>
    </row>
    <row r="145" spans="1:12" ht="18.75" x14ac:dyDescent="0.3">
      <c r="A145" s="37"/>
      <c r="B145" s="20"/>
      <c r="C145" s="21"/>
      <c r="D145" s="22" t="s">
        <v>26</v>
      </c>
      <c r="E145" s="47" t="s">
        <v>68</v>
      </c>
      <c r="F145" s="48">
        <v>100</v>
      </c>
      <c r="G145" s="47">
        <v>0.94</v>
      </c>
      <c r="H145" s="47">
        <v>0.12</v>
      </c>
      <c r="I145" s="47">
        <v>9.35</v>
      </c>
      <c r="J145" s="47">
        <v>47</v>
      </c>
      <c r="K145" s="47"/>
      <c r="L145" s="48">
        <v>21.5</v>
      </c>
    </row>
    <row r="146" spans="1:12" ht="18.75" x14ac:dyDescent="0.3">
      <c r="A146" s="37"/>
      <c r="B146" s="20"/>
      <c r="C146" s="21"/>
      <c r="D146" s="22" t="s">
        <v>33</v>
      </c>
      <c r="E146" s="47" t="s">
        <v>43</v>
      </c>
      <c r="F146" s="48">
        <v>30</v>
      </c>
      <c r="G146" s="47">
        <v>1.78</v>
      </c>
      <c r="H146" s="51">
        <v>0.22</v>
      </c>
      <c r="I146" s="47">
        <v>10.86</v>
      </c>
      <c r="J146" s="47">
        <v>52.6</v>
      </c>
      <c r="K146" s="53">
        <v>0</v>
      </c>
      <c r="L146" s="53">
        <v>2.37</v>
      </c>
    </row>
    <row r="147" spans="1:12" ht="18.75" x14ac:dyDescent="0.3">
      <c r="A147" s="37"/>
      <c r="B147" s="20"/>
      <c r="C147" s="21"/>
      <c r="D147" s="22" t="s">
        <v>32</v>
      </c>
      <c r="E147" s="47" t="s">
        <v>44</v>
      </c>
      <c r="F147" s="48">
        <v>30</v>
      </c>
      <c r="G147" s="47">
        <v>1.68</v>
      </c>
      <c r="H147" s="47">
        <v>0.33</v>
      </c>
      <c r="I147" s="47">
        <v>14.82</v>
      </c>
      <c r="J147" s="47">
        <v>68.97</v>
      </c>
      <c r="K147" s="53">
        <v>0</v>
      </c>
      <c r="L147" s="53">
        <v>2.33</v>
      </c>
    </row>
    <row r="148" spans="1:12" ht="15" x14ac:dyDescent="0.25">
      <c r="A148" s="38"/>
      <c r="B148" s="24"/>
      <c r="C148" s="25"/>
      <c r="D148" s="26" t="s">
        <v>27</v>
      </c>
      <c r="E148" s="27"/>
      <c r="F148" s="28">
        <f>SUM(F141:F147)</f>
        <v>865</v>
      </c>
      <c r="G148" s="28">
        <f>SUM(G141:G147)</f>
        <v>37.72</v>
      </c>
      <c r="H148" s="28">
        <f>SUM(H141:H147)</f>
        <v>39.909999999999997</v>
      </c>
      <c r="I148" s="28">
        <f>SUM(I141:I147)</f>
        <v>119.26499999999999</v>
      </c>
      <c r="J148" s="28">
        <f>SUM(J141:J147)</f>
        <v>1003.0200000000001</v>
      </c>
      <c r="K148" s="29"/>
      <c r="L148" s="28">
        <f>SUM(L141:L147)</f>
        <v>102.94</v>
      </c>
    </row>
    <row r="149" spans="1:12" ht="13.5" thickBot="1" x14ac:dyDescent="0.25">
      <c r="A149" s="39">
        <f>A134</f>
        <v>2</v>
      </c>
      <c r="B149" s="39">
        <f>B134</f>
        <v>4</v>
      </c>
      <c r="C149" s="60" t="s">
        <v>34</v>
      </c>
      <c r="D149" s="61"/>
      <c r="E149" s="35"/>
      <c r="F149" s="36">
        <f>F140+F148</f>
        <v>1490</v>
      </c>
      <c r="G149" s="36">
        <f t="shared" ref="G149:L149" si="8">G140+G148</f>
        <v>67.819999999999993</v>
      </c>
      <c r="H149" s="36">
        <f t="shared" si="8"/>
        <v>71.759999999999991</v>
      </c>
      <c r="I149" s="36">
        <f t="shared" si="8"/>
        <v>222.32999999999998</v>
      </c>
      <c r="J149" s="36">
        <f t="shared" si="8"/>
        <v>1830.7600000000002</v>
      </c>
      <c r="K149" s="36">
        <f t="shared" si="8"/>
        <v>0</v>
      </c>
      <c r="L149" s="36">
        <f t="shared" si="8"/>
        <v>184.95999999999998</v>
      </c>
    </row>
    <row r="150" spans="1:12" ht="19.5" thickBot="1" x14ac:dyDescent="0.35">
      <c r="A150" s="15">
        <v>2</v>
      </c>
      <c r="B150" s="16">
        <v>5</v>
      </c>
      <c r="C150" s="17" t="s">
        <v>23</v>
      </c>
      <c r="D150" s="22" t="s">
        <v>30</v>
      </c>
      <c r="E150" s="47" t="s">
        <v>69</v>
      </c>
      <c r="F150" s="48">
        <v>180</v>
      </c>
      <c r="G150" s="47">
        <v>4.25</v>
      </c>
      <c r="H150" s="47">
        <v>8.69</v>
      </c>
      <c r="I150" s="47">
        <v>44.2</v>
      </c>
      <c r="J150" s="47">
        <v>272.25</v>
      </c>
      <c r="K150" s="47">
        <v>171</v>
      </c>
      <c r="L150" s="48">
        <v>8.5</v>
      </c>
    </row>
    <row r="151" spans="1:12" ht="18.75" x14ac:dyDescent="0.3">
      <c r="A151" s="19"/>
      <c r="B151" s="20"/>
      <c r="C151" s="21"/>
      <c r="D151" s="18" t="s">
        <v>24</v>
      </c>
      <c r="E151" s="47" t="s">
        <v>57</v>
      </c>
      <c r="F151" s="48">
        <v>100</v>
      </c>
      <c r="G151" s="47">
        <v>0.13</v>
      </c>
      <c r="H151" s="47">
        <v>0.02</v>
      </c>
      <c r="I151" s="47">
        <v>15.2</v>
      </c>
      <c r="J151" s="47">
        <v>62</v>
      </c>
      <c r="K151" s="47">
        <v>255</v>
      </c>
      <c r="L151" s="48">
        <v>30.6</v>
      </c>
    </row>
    <row r="152" spans="1:12" ht="18.75" x14ac:dyDescent="0.3">
      <c r="A152" s="19"/>
      <c r="B152" s="20"/>
      <c r="C152" s="21"/>
      <c r="D152" s="22" t="s">
        <v>74</v>
      </c>
      <c r="E152" s="47" t="s">
        <v>53</v>
      </c>
      <c r="F152" s="48">
        <v>50</v>
      </c>
      <c r="G152" s="47">
        <v>0.3</v>
      </c>
      <c r="H152" s="47">
        <v>0.1</v>
      </c>
      <c r="I152" s="47">
        <v>2.1</v>
      </c>
      <c r="J152" s="47">
        <v>9.9499999999999993</v>
      </c>
      <c r="K152" s="47"/>
      <c r="L152" s="48">
        <v>13</v>
      </c>
    </row>
    <row r="153" spans="1:12" ht="18.75" x14ac:dyDescent="0.3">
      <c r="A153" s="19"/>
      <c r="B153" s="20"/>
      <c r="C153" s="21"/>
      <c r="D153" s="22" t="s">
        <v>31</v>
      </c>
      <c r="E153" s="47" t="s">
        <v>59</v>
      </c>
      <c r="F153" s="48">
        <v>200</v>
      </c>
      <c r="G153" s="47">
        <v>0.68</v>
      </c>
      <c r="H153" s="47">
        <v>0.28000000000000003</v>
      </c>
      <c r="I153" s="47">
        <v>20.76</v>
      </c>
      <c r="J153" s="47">
        <v>88.2</v>
      </c>
      <c r="K153" s="47">
        <v>388</v>
      </c>
      <c r="L153" s="48">
        <v>6.27</v>
      </c>
    </row>
    <row r="154" spans="1:12" ht="18.75" x14ac:dyDescent="0.3">
      <c r="A154" s="19"/>
      <c r="B154" s="20"/>
      <c r="C154" s="21"/>
      <c r="D154" s="22" t="s">
        <v>77</v>
      </c>
      <c r="E154" s="47" t="s">
        <v>70</v>
      </c>
      <c r="F154" s="48">
        <v>200</v>
      </c>
      <c r="G154" s="47">
        <v>7.0000000000000007E-2</v>
      </c>
      <c r="H154" s="47">
        <v>0.01</v>
      </c>
      <c r="I154" s="47">
        <v>15.31</v>
      </c>
      <c r="J154" s="47">
        <v>61.62</v>
      </c>
      <c r="K154" s="47"/>
      <c r="L154" s="48">
        <v>17.05</v>
      </c>
    </row>
    <row r="155" spans="1:12" ht="18.75" x14ac:dyDescent="0.3">
      <c r="A155" s="19"/>
      <c r="B155" s="20"/>
      <c r="C155" s="21"/>
      <c r="D155" s="22" t="s">
        <v>33</v>
      </c>
      <c r="E155" s="47" t="s">
        <v>43</v>
      </c>
      <c r="F155" s="48">
        <v>20</v>
      </c>
      <c r="G155" s="47">
        <v>1.1200000000000001</v>
      </c>
      <c r="H155" s="47">
        <v>0.22</v>
      </c>
      <c r="I155" s="47">
        <v>9.8800000000000008</v>
      </c>
      <c r="J155" s="47">
        <v>45.98</v>
      </c>
      <c r="K155" s="47">
        <v>0</v>
      </c>
      <c r="L155" s="48">
        <v>1.55</v>
      </c>
    </row>
    <row r="156" spans="1:12" ht="18.75" x14ac:dyDescent="0.3">
      <c r="A156" s="19"/>
      <c r="B156" s="20"/>
      <c r="C156" s="21"/>
      <c r="D156" s="22" t="s">
        <v>32</v>
      </c>
      <c r="E156" s="47" t="s">
        <v>44</v>
      </c>
      <c r="F156" s="48">
        <v>20</v>
      </c>
      <c r="G156" s="47">
        <v>1.58</v>
      </c>
      <c r="H156" s="47">
        <v>0.2</v>
      </c>
      <c r="I156" s="47">
        <v>9.66</v>
      </c>
      <c r="J156" s="47">
        <v>46.76</v>
      </c>
      <c r="K156" s="47">
        <v>0</v>
      </c>
      <c r="L156" s="48">
        <v>1.58</v>
      </c>
    </row>
    <row r="157" spans="1:12" ht="15" x14ac:dyDescent="0.25">
      <c r="A157" s="23"/>
      <c r="B157" s="24"/>
      <c r="C157" s="25"/>
      <c r="D157" s="26" t="s">
        <v>27</v>
      </c>
      <c r="E157" s="27"/>
      <c r="F157" s="28">
        <f>SUM(F150:F156)</f>
        <v>770</v>
      </c>
      <c r="G157" s="28">
        <f>SUM(G150:G156)</f>
        <v>8.129999999999999</v>
      </c>
      <c r="H157" s="28">
        <f>SUM(H150:H156)</f>
        <v>9.5199999999999978</v>
      </c>
      <c r="I157" s="28">
        <f>SUM(I150:I156)</f>
        <v>117.11</v>
      </c>
      <c r="J157" s="28">
        <f>SUM(J150:J156)</f>
        <v>586.76</v>
      </c>
      <c r="K157" s="29"/>
      <c r="L157" s="28">
        <f>SUM(L150:L156)</f>
        <v>78.55</v>
      </c>
    </row>
    <row r="158" spans="1:12" ht="19.5" thickBot="1" x14ac:dyDescent="0.35">
      <c r="A158" s="30">
        <f>A150</f>
        <v>2</v>
      </c>
      <c r="B158" s="31">
        <f>B150</f>
        <v>5</v>
      </c>
      <c r="C158" s="32" t="s">
        <v>28</v>
      </c>
      <c r="D158" s="22" t="s">
        <v>30</v>
      </c>
      <c r="E158" s="47" t="s">
        <v>69</v>
      </c>
      <c r="F158" s="48">
        <v>180</v>
      </c>
      <c r="G158" s="47">
        <v>4.25</v>
      </c>
      <c r="H158" s="47">
        <v>8.69</v>
      </c>
      <c r="I158" s="47">
        <v>44.2</v>
      </c>
      <c r="J158" s="47">
        <v>272.25</v>
      </c>
      <c r="K158" s="47">
        <v>171</v>
      </c>
      <c r="L158" s="48">
        <v>8.5</v>
      </c>
    </row>
    <row r="159" spans="1:12" ht="18.75" x14ac:dyDescent="0.3">
      <c r="A159" s="19"/>
      <c r="B159" s="20"/>
      <c r="C159" s="21"/>
      <c r="D159" s="18" t="s">
        <v>24</v>
      </c>
      <c r="E159" s="47" t="s">
        <v>57</v>
      </c>
      <c r="F159" s="48">
        <v>100</v>
      </c>
      <c r="G159" s="47">
        <v>0.13</v>
      </c>
      <c r="H159" s="47">
        <v>0.02</v>
      </c>
      <c r="I159" s="47">
        <v>15.2</v>
      </c>
      <c r="J159" s="47">
        <v>62</v>
      </c>
      <c r="K159" s="47">
        <v>255</v>
      </c>
      <c r="L159" s="48">
        <v>30.6</v>
      </c>
    </row>
    <row r="160" spans="1:12" ht="18.75" x14ac:dyDescent="0.3">
      <c r="A160" s="19"/>
      <c r="B160" s="20"/>
      <c r="C160" s="21"/>
      <c r="D160" s="22" t="s">
        <v>74</v>
      </c>
      <c r="E160" s="47" t="s">
        <v>53</v>
      </c>
      <c r="F160" s="48">
        <v>50</v>
      </c>
      <c r="G160" s="47">
        <v>0.3</v>
      </c>
      <c r="H160" s="47">
        <v>0.1</v>
      </c>
      <c r="I160" s="47">
        <v>2.1</v>
      </c>
      <c r="J160" s="47">
        <v>9.9499999999999993</v>
      </c>
      <c r="K160" s="47"/>
      <c r="L160" s="48">
        <v>13</v>
      </c>
    </row>
    <row r="161" spans="1:12" ht="18.75" x14ac:dyDescent="0.3">
      <c r="A161" s="19"/>
      <c r="B161" s="20"/>
      <c r="C161" s="21"/>
      <c r="D161" s="22" t="s">
        <v>31</v>
      </c>
      <c r="E161" s="47" t="s">
        <v>59</v>
      </c>
      <c r="F161" s="48">
        <v>200</v>
      </c>
      <c r="G161" s="47">
        <v>0.68</v>
      </c>
      <c r="H161" s="47">
        <v>0.28000000000000003</v>
      </c>
      <c r="I161" s="47">
        <v>20.76</v>
      </c>
      <c r="J161" s="47">
        <v>88.2</v>
      </c>
      <c r="K161" s="47">
        <v>388</v>
      </c>
      <c r="L161" s="48">
        <v>6.27</v>
      </c>
    </row>
    <row r="162" spans="1:12" ht="18.75" x14ac:dyDescent="0.3">
      <c r="A162" s="19"/>
      <c r="B162" s="20"/>
      <c r="C162" s="21"/>
      <c r="D162" s="22" t="s">
        <v>75</v>
      </c>
      <c r="E162" s="47" t="s">
        <v>55</v>
      </c>
      <c r="F162" s="48">
        <v>40</v>
      </c>
      <c r="G162" s="47">
        <v>4.37</v>
      </c>
      <c r="H162" s="47">
        <v>7.5</v>
      </c>
      <c r="I162" s="47">
        <v>26.35</v>
      </c>
      <c r="J162" s="47">
        <v>190.8</v>
      </c>
      <c r="K162" s="47"/>
      <c r="L162" s="48">
        <v>7.94</v>
      </c>
    </row>
    <row r="163" spans="1:12" ht="18.75" x14ac:dyDescent="0.3">
      <c r="A163" s="19"/>
      <c r="B163" s="20"/>
      <c r="C163" s="21"/>
      <c r="D163" s="22" t="s">
        <v>31</v>
      </c>
      <c r="E163" s="47" t="s">
        <v>70</v>
      </c>
      <c r="F163" s="48">
        <v>200</v>
      </c>
      <c r="G163" s="47">
        <v>7.0000000000000007E-2</v>
      </c>
      <c r="H163" s="47">
        <v>0.01</v>
      </c>
      <c r="I163" s="47">
        <v>15.31</v>
      </c>
      <c r="J163" s="47">
        <v>61.62</v>
      </c>
      <c r="K163" s="47"/>
      <c r="L163" s="48">
        <v>17.05</v>
      </c>
    </row>
    <row r="164" spans="1:12" ht="18.75" x14ac:dyDescent="0.3">
      <c r="A164" s="19"/>
      <c r="B164" s="20"/>
      <c r="C164" s="21"/>
      <c r="D164" s="22" t="s">
        <v>33</v>
      </c>
      <c r="E164" s="47" t="s">
        <v>43</v>
      </c>
      <c r="F164" s="48">
        <v>30</v>
      </c>
      <c r="G164" s="47">
        <v>1.78</v>
      </c>
      <c r="H164" s="51">
        <v>0.22</v>
      </c>
      <c r="I164" s="47">
        <v>10.86</v>
      </c>
      <c r="J164" s="47">
        <v>52.6</v>
      </c>
      <c r="K164" s="53">
        <v>0</v>
      </c>
      <c r="L164" s="53">
        <v>2.37</v>
      </c>
    </row>
    <row r="165" spans="1:12" ht="18.75" x14ac:dyDescent="0.3">
      <c r="A165" s="19"/>
      <c r="B165" s="20"/>
      <c r="C165" s="21"/>
      <c r="D165" s="22" t="s">
        <v>32</v>
      </c>
      <c r="E165" s="47" t="s">
        <v>44</v>
      </c>
      <c r="F165" s="48">
        <v>30</v>
      </c>
      <c r="G165" s="47">
        <v>1.68</v>
      </c>
      <c r="H165" s="47">
        <v>0.33</v>
      </c>
      <c r="I165" s="47">
        <v>14.82</v>
      </c>
      <c r="J165" s="47">
        <v>68.97</v>
      </c>
      <c r="K165" s="53">
        <v>0</v>
      </c>
      <c r="L165" s="53">
        <v>2.33</v>
      </c>
    </row>
    <row r="166" spans="1:12" ht="15" x14ac:dyDescent="0.25">
      <c r="A166" s="23"/>
      <c r="B166" s="24"/>
      <c r="C166" s="25"/>
      <c r="D166" s="26" t="s">
        <v>27</v>
      </c>
      <c r="E166" s="27"/>
      <c r="F166" s="28">
        <f>SUM(F158:F165)</f>
        <v>830</v>
      </c>
      <c r="G166" s="28">
        <f t="shared" ref="G166:L166" si="9">SUM(G158:G165)</f>
        <v>13.26</v>
      </c>
      <c r="H166" s="28">
        <f t="shared" si="9"/>
        <v>17.149999999999995</v>
      </c>
      <c r="I166" s="28">
        <f t="shared" si="9"/>
        <v>149.60000000000002</v>
      </c>
      <c r="J166" s="28">
        <f t="shared" si="9"/>
        <v>806.3900000000001</v>
      </c>
      <c r="K166" s="28">
        <v>0</v>
      </c>
      <c r="L166" s="28">
        <f t="shared" si="9"/>
        <v>88.06</v>
      </c>
    </row>
    <row r="167" spans="1:12" ht="13.5" thickBot="1" x14ac:dyDescent="0.25">
      <c r="A167" s="40" t="e">
        <f>#REF!</f>
        <v>#REF!</v>
      </c>
      <c r="B167" s="41" t="e">
        <f>#REF!</f>
        <v>#REF!</v>
      </c>
      <c r="C167" s="71" t="s">
        <v>34</v>
      </c>
      <c r="D167" s="72"/>
      <c r="E167" s="42"/>
      <c r="F167" s="43">
        <f>F157+F166</f>
        <v>1600</v>
      </c>
      <c r="G167" s="43">
        <f t="shared" ref="G167:L167" si="10">G157+G166</f>
        <v>21.39</v>
      </c>
      <c r="H167" s="43">
        <f t="shared" si="10"/>
        <v>26.669999999999995</v>
      </c>
      <c r="I167" s="43">
        <f t="shared" si="10"/>
        <v>266.71000000000004</v>
      </c>
      <c r="J167" s="43">
        <f t="shared" si="10"/>
        <v>1393.15</v>
      </c>
      <c r="K167" s="43">
        <v>0</v>
      </c>
      <c r="L167" s="43">
        <f t="shared" si="10"/>
        <v>166.61</v>
      </c>
    </row>
    <row r="168" spans="1:12" ht="13.5" thickBot="1" x14ac:dyDescent="0.25">
      <c r="A168" s="44"/>
      <c r="B168" s="45"/>
      <c r="C168" s="68" t="s">
        <v>86</v>
      </c>
      <c r="D168" s="69"/>
      <c r="E168" s="70"/>
      <c r="F168" s="46">
        <f>(F13+F28+F45+F62+F78+F93+F109+F125+F140+F157)/10</f>
        <v>650.79999999999995</v>
      </c>
      <c r="G168" s="46">
        <f t="shared" ref="G168:L168" si="11">(G13+G28+G45+G62+G78+G93+G109+G125+G140+G157)/10</f>
        <v>24.564</v>
      </c>
      <c r="H168" s="46">
        <f t="shared" si="11"/>
        <v>23.516999999999999</v>
      </c>
      <c r="I168" s="46">
        <f t="shared" si="11"/>
        <v>104.1955</v>
      </c>
      <c r="J168" s="46">
        <f t="shared" si="11"/>
        <v>764.39599999999996</v>
      </c>
      <c r="K168" s="46">
        <f t="shared" si="11"/>
        <v>0</v>
      </c>
      <c r="L168" s="46">
        <f t="shared" si="11"/>
        <v>77.259999999999991</v>
      </c>
    </row>
    <row r="169" spans="1:12" ht="13.5" thickBot="1" x14ac:dyDescent="0.25">
      <c r="A169" s="44"/>
      <c r="B169" s="45"/>
      <c r="C169" s="68" t="s">
        <v>87</v>
      </c>
      <c r="D169" s="69"/>
      <c r="E169" s="70"/>
      <c r="F169" s="46">
        <f>(F20+F36+F53+F70+F85+F100+F117+F132+F148+F166)/10</f>
        <v>807.3</v>
      </c>
      <c r="G169" s="46">
        <f t="shared" ref="G169:L169" si="12">(G20+G36+G53+G70+G85+G100+G117+G132+G148+G166)/10</f>
        <v>28.047999999999995</v>
      </c>
      <c r="H169" s="46">
        <f t="shared" si="12"/>
        <v>24.897000000000002</v>
      </c>
      <c r="I169" s="46">
        <f t="shared" si="12"/>
        <v>125.25700000000002</v>
      </c>
      <c r="J169" s="46">
        <f t="shared" si="12"/>
        <v>861.30700000000002</v>
      </c>
      <c r="K169" s="46">
        <v>0</v>
      </c>
      <c r="L169" s="46">
        <f t="shared" si="12"/>
        <v>90</v>
      </c>
    </row>
  </sheetData>
  <mergeCells count="15">
    <mergeCell ref="C167:D167"/>
    <mergeCell ref="C168:E168"/>
    <mergeCell ref="C169:E169"/>
    <mergeCell ref="C71:D71"/>
    <mergeCell ref="C86:D86"/>
    <mergeCell ref="C101:D101"/>
    <mergeCell ref="C118:D118"/>
    <mergeCell ref="C133:D133"/>
    <mergeCell ref="C149:D149"/>
    <mergeCell ref="C54:D54"/>
    <mergeCell ref="C1:E1"/>
    <mergeCell ref="H1:K1"/>
    <mergeCell ref="H2:K2"/>
    <mergeCell ref="C21:D21"/>
    <mergeCell ref="C37:D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завтрак-обед 7-11 лет</vt:lpstr>
      <vt:lpstr>меню завтрак-обед 12-18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comp8</cp:lastModifiedBy>
  <cp:lastPrinted>2023-10-24T05:10:36Z</cp:lastPrinted>
  <dcterms:modified xsi:type="dcterms:W3CDTF">2023-10-27T05:24:45Z</dcterms:modified>
</cp:coreProperties>
</file>