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14"/>
  <c r="I14"/>
  <c r="H14"/>
  <c r="G14"/>
  <c r="J7"/>
  <c r="I7"/>
  <c r="H7"/>
  <c r="G7"/>
  <c r="J6"/>
  <c r="J11" s="1"/>
  <c r="I6"/>
  <c r="H6"/>
  <c r="G6"/>
  <c r="I11"/>
  <c r="H11"/>
  <c r="G11"/>
  <c r="F11"/>
  <c r="E11"/>
  <c r="F21"/>
  <c r="E21"/>
  <c r="J21"/>
  <c r="I21"/>
  <c r="H21"/>
  <c r="G21"/>
</calcChain>
</file>

<file path=xl/sharedStrings.xml><?xml version="1.0" encoding="utf-8"?>
<sst xmlns="http://schemas.openxmlformats.org/spreadsheetml/2006/main" count="34" uniqueCount="27">
  <si>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</si>
  <si>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</si>
  <si>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</si>
  <si>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</si>
  <si>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</si>
  <si>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</si>
  <si>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</si>
  <si>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</si>
  <si>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</si>
  <si>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</si>
  <si>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</si>
  <si>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</si>
  <si>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</si>
  <si>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</si>
  <si>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</si>
  <si>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</si>
  <si>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</si>
  <si>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хлеб белый</t>
  </si>
  <si>
    <t>хлеб рж</t>
  </si>
  <si>
    <t>гор.блюдо</t>
  </si>
  <si>
    <t>гор.напиток</t>
  </si>
  <si>
    <t>Гор. Блюдо</t>
  </si>
  <si>
    <t>Блюдо2</t>
  </si>
  <si>
    <t>Гречка по -купечески</t>
  </si>
  <si>
    <t>Чай с лимоном</t>
  </si>
  <si>
    <t>Огурец свежий</t>
  </si>
  <si>
    <t>МАОУ "СОШ №1" город Северобайкальск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</si>
</sst>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26</v>
      </c>
      <c r="C1" s="26"/>
      <c r="D1" s="27"/>
      <c r="E1" s="18" t="s">
        <v>1</v>
      </c>
      <c r="F1" s="19"/>
      <c r="G1" s="18"/>
      <c r="H1" s="18"/>
      <c r="I1" s="18" t="s">
        <v>2</v>
      </c>
      <c r="J1" s="20">
        <v>45707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21</v>
      </c>
      <c r="C4" s="10">
        <v>0</v>
      </c>
      <c r="D4" s="10" t="s">
        <v>23</v>
      </c>
      <c r="E4" s="11">
        <v>250</v>
      </c>
      <c r="F4" s="11">
        <v>59.68</v>
      </c>
      <c r="G4" s="10">
        <v>645.92999999999995</v>
      </c>
      <c r="H4" s="10">
        <v>21.03</v>
      </c>
      <c r="I4" s="10">
        <v>46.95</v>
      </c>
      <c r="J4" s="10">
        <v>43.15</v>
      </c>
    </row>
    <row r="5" spans="1:10">
      <c r="A5" s="5"/>
      <c r="B5" s="24" t="s">
        <v>20</v>
      </c>
      <c r="C5" s="10">
        <v>377</v>
      </c>
      <c r="D5" s="10" t="s">
        <v>24</v>
      </c>
      <c r="E5" s="11">
        <v>200</v>
      </c>
      <c r="F5" s="11">
        <v>4.9000000000000004</v>
      </c>
      <c r="G5" s="10">
        <v>62</v>
      </c>
      <c r="H5" s="10">
        <v>0.13</v>
      </c>
      <c r="I5" s="10">
        <v>0.02</v>
      </c>
      <c r="J5" s="10">
        <v>15.2</v>
      </c>
    </row>
    <row r="6" spans="1:10">
      <c r="A6" s="5"/>
      <c r="B6" s="9" t="s">
        <v>17</v>
      </c>
      <c r="C6" s="10">
        <v>0</v>
      </c>
      <c r="D6" s="10" t="s">
        <v>14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18</v>
      </c>
      <c r="C7" s="10">
        <v>0</v>
      </c>
      <c r="D7" s="10" t="s">
        <v>16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/>
      <c r="C8" s="10"/>
      <c r="D8" s="10"/>
      <c r="E8" s="11"/>
      <c r="F8" s="11"/>
      <c r="G8" s="10"/>
      <c r="H8" s="10"/>
      <c r="I8" s="10"/>
      <c r="J8" s="10"/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 ht="19.5" thickBot="1">
      <c r="A11" s="5"/>
      <c r="B11" s="12"/>
      <c r="C11" s="21"/>
      <c r="D11" s="22"/>
      <c r="E11" s="16">
        <f>SUM(E3:E10)</f>
        <v>510</v>
      </c>
      <c r="F11" s="16">
        <f t="shared" ref="F11:J11" si="0">SUM(F3:F10)</f>
        <v>70.160000000000011</v>
      </c>
      <c r="G11" s="16">
        <f t="shared" si="0"/>
        <v>847.04</v>
      </c>
      <c r="H11" s="16">
        <f t="shared" si="0"/>
        <v>25.21</v>
      </c>
      <c r="I11" s="16">
        <f t="shared" si="0"/>
        <v>47.6</v>
      </c>
      <c r="J11" s="16">
        <f t="shared" si="0"/>
        <v>87.66</v>
      </c>
    </row>
    <row r="12" spans="1:10" ht="19.5" thickBot="1">
      <c r="A12" s="6"/>
      <c r="B12" s="13"/>
      <c r="C12" s="21"/>
      <c r="D12" s="22"/>
      <c r="E12" s="16"/>
      <c r="F12" s="23"/>
      <c r="G12" s="21"/>
      <c r="H12" s="21"/>
      <c r="I12" s="21"/>
      <c r="J12" s="21"/>
    </row>
    <row r="13" spans="1:10">
      <c r="A13" s="7" t="s">
        <v>15</v>
      </c>
      <c r="B13" s="24" t="s">
        <v>19</v>
      </c>
      <c r="C13" s="10">
        <v>0</v>
      </c>
      <c r="D13" s="10" t="s">
        <v>23</v>
      </c>
      <c r="E13" s="11">
        <v>250</v>
      </c>
      <c r="F13" s="11">
        <v>59.68</v>
      </c>
      <c r="G13" s="10">
        <v>645.92999999999995</v>
      </c>
      <c r="H13" s="10">
        <v>21.03</v>
      </c>
      <c r="I13" s="10">
        <v>46.95</v>
      </c>
      <c r="J13" s="10">
        <v>43.15</v>
      </c>
    </row>
    <row r="14" spans="1:10">
      <c r="A14" s="7"/>
      <c r="B14" s="24" t="s">
        <v>22</v>
      </c>
      <c r="C14" s="10">
        <v>71</v>
      </c>
      <c r="D14" s="10" t="s">
        <v>25</v>
      </c>
      <c r="E14" s="11">
        <v>50</v>
      </c>
      <c r="F14" s="11">
        <v>13.6</v>
      </c>
      <c r="G14" s="10">
        <f>0.12*E14</f>
        <v>6</v>
      </c>
      <c r="H14" s="10">
        <f>0.007*E14</f>
        <v>0.35000000000000003</v>
      </c>
      <c r="I14" s="10">
        <f>0.001*E14</f>
        <v>0.05</v>
      </c>
      <c r="J14" s="10">
        <f>0.019*E14</f>
        <v>0.95</v>
      </c>
    </row>
    <row r="15" spans="1:10">
      <c r="A15" s="7"/>
      <c r="B15" s="9" t="s">
        <v>17</v>
      </c>
      <c r="C15" s="10">
        <v>0</v>
      </c>
      <c r="D15" s="10" t="s">
        <v>14</v>
      </c>
      <c r="E15" s="11">
        <v>60</v>
      </c>
      <c r="F15" s="11">
        <v>2.79</v>
      </c>
      <c r="G15" s="10">
        <f>2.338*E15</f>
        <v>140.28</v>
      </c>
      <c r="H15" s="10">
        <f>0.079*E15</f>
        <v>4.74</v>
      </c>
      <c r="I15" s="10">
        <f>0.01*E15</f>
        <v>0.6</v>
      </c>
      <c r="J15" s="10">
        <f>0.483*E15</f>
        <v>28.98</v>
      </c>
    </row>
    <row r="16" spans="1:10">
      <c r="A16" s="7"/>
      <c r="B16" s="24" t="s">
        <v>18</v>
      </c>
      <c r="C16" s="10">
        <v>0</v>
      </c>
      <c r="D16" s="10" t="s">
        <v>16</v>
      </c>
      <c r="E16" s="11">
        <v>60</v>
      </c>
      <c r="F16" s="11">
        <v>2.79</v>
      </c>
      <c r="G16" s="10">
        <f>2.299*E16</f>
        <v>137.94</v>
      </c>
      <c r="H16" s="10">
        <f>0.056*E16</f>
        <v>3.36</v>
      </c>
      <c r="I16" s="10">
        <f>0.011*E16</f>
        <v>0.65999999999999992</v>
      </c>
      <c r="J16" s="10">
        <f>0.494*E16</f>
        <v>29.64</v>
      </c>
    </row>
    <row r="17" spans="1:10">
      <c r="A17" s="7"/>
      <c r="B17" s="24" t="s">
        <v>20</v>
      </c>
      <c r="C17" s="10">
        <v>377</v>
      </c>
      <c r="D17" s="10" t="s">
        <v>24</v>
      </c>
      <c r="E17" s="11">
        <v>200</v>
      </c>
      <c r="F17" s="11">
        <v>4.9000000000000004</v>
      </c>
      <c r="G17" s="10">
        <v>62</v>
      </c>
      <c r="H17" s="10">
        <v>0.13</v>
      </c>
      <c r="I17" s="10">
        <v>0.02</v>
      </c>
      <c r="J17" s="10">
        <v>15.2</v>
      </c>
    </row>
    <row r="18" spans="1:10">
      <c r="A18" s="7"/>
      <c r="B18" s="9"/>
      <c r="C18" s="10"/>
      <c r="D18" s="10"/>
      <c r="E18" s="11"/>
      <c r="F18" s="11"/>
      <c r="G18" s="10"/>
      <c r="H18" s="10"/>
      <c r="I18" s="10"/>
      <c r="J18" s="10"/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620</v>
      </c>
      <c r="F21" s="16">
        <f t="shared" ref="F21:J21" si="1">SUM(F13:F20)</f>
        <v>83.760000000000019</v>
      </c>
      <c r="G21" s="16">
        <f t="shared" si="1"/>
        <v>992.14999999999986</v>
      </c>
      <c r="H21" s="16">
        <f t="shared" si="1"/>
        <v>29.610000000000003</v>
      </c>
      <c r="I21" s="16">
        <f t="shared" si="1"/>
        <v>48.28</v>
      </c>
      <c r="J21" s="16">
        <f t="shared" si="1"/>
        <v>117.92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2025-02-18T14:43:34Z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