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14"/>
  <c r="I14"/>
  <c r="H14"/>
  <c r="G14"/>
  <c r="J7"/>
  <c r="I7"/>
  <c r="H7"/>
  <c r="G7"/>
  <c r="J6"/>
  <c r="I6"/>
  <c r="H6"/>
  <c r="G6"/>
  <c r="J5"/>
  <c r="I5"/>
  <c r="H5"/>
  <c r="G5"/>
  <c r="J11"/>
  <c r="I11"/>
  <c r="H11"/>
  <c r="G11"/>
  <c r="F11"/>
  <c r="E11"/>
  <c r="F21"/>
  <c r="E21"/>
  <c r="J21"/>
  <c r="I21"/>
  <c r="H21"/>
  <c r="G21"/>
</calcChain>
</file>

<file path=xl/sharedStrings.xml><?xml version="1.0" encoding="utf-8"?>
<sst xmlns="http://schemas.openxmlformats.org/spreadsheetml/2006/main" count="38" uniqueCount="29">
  <si>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</si>
  <si>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</si>
  <si>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</si>
  <si>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</si>
  <si>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</si>
  <si>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</si>
  <si>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</si>
  <si>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</si>
  <si>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</si>
  <si>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</si>
  <si>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</si>
  <si>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</si>
  <si>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</si>
  <si>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</si>
  <si>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</si>
  <si>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</si>
  <si>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</si>
  <si>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хлеб белый</t>
  </si>
  <si>
    <t>хлеб рж</t>
  </si>
  <si>
    <t>гор.блюдо</t>
  </si>
  <si>
    <t>гор.напиток</t>
  </si>
  <si>
    <t>Гор. Блюдо</t>
  </si>
  <si>
    <t>Чай с сахаром</t>
  </si>
  <si>
    <t>Фрукт</t>
  </si>
  <si>
    <t>Плов</t>
  </si>
  <si>
    <t>Помидор свежий</t>
  </si>
  <si>
    <t>Овощ. Свеж.</t>
  </si>
  <si>
    <t>Печенье</t>
  </si>
  <si>
    <t>МАОУ "СОШ №1" город Северобайкальск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</si>
</sst>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28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45702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265</v>
      </c>
      <c r="D4" s="10" t="s">
        <v>24</v>
      </c>
      <c r="E4" s="11">
        <v>250</v>
      </c>
      <c r="F4" s="11">
        <v>66.959999999999994</v>
      </c>
      <c r="G4" s="28">
        <v>478</v>
      </c>
      <c r="H4" s="10">
        <v>18.600000000000001</v>
      </c>
      <c r="I4" s="10">
        <v>21.9</v>
      </c>
      <c r="J4" s="10">
        <v>47.5</v>
      </c>
    </row>
    <row r="5" spans="1:10">
      <c r="A5" s="5"/>
      <c r="B5" s="24" t="s">
        <v>26</v>
      </c>
      <c r="C5" s="10">
        <v>71</v>
      </c>
      <c r="D5" s="10" t="s">
        <v>25</v>
      </c>
      <c r="E5" s="11">
        <v>50</v>
      </c>
      <c r="F5" s="11">
        <v>13.4</v>
      </c>
      <c r="G5" s="10">
        <f>0.22*E5</f>
        <v>11</v>
      </c>
      <c r="H5" s="10">
        <f>0.011*E5</f>
        <v>0.54999999999999993</v>
      </c>
      <c r="I5" s="10">
        <f>0.002*E5</f>
        <v>0.1</v>
      </c>
      <c r="J5" s="10">
        <f>0.038*E5</f>
        <v>1.9</v>
      </c>
    </row>
    <row r="6" spans="1:10">
      <c r="A6" s="5"/>
      <c r="B6" s="9" t="s">
        <v>17</v>
      </c>
      <c r="C6" s="10">
        <v>0</v>
      </c>
      <c r="D6" s="10" t="s">
        <v>14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18</v>
      </c>
      <c r="C7" s="10">
        <v>0</v>
      </c>
      <c r="D7" s="10" t="s">
        <v>16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22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 ht="19.5" thickBot="1">
      <c r="A11" s="5"/>
      <c r="B11" s="12"/>
      <c r="C11" s="21"/>
      <c r="D11" s="22"/>
      <c r="E11" s="16">
        <f>SUM(E3:E10)</f>
        <v>560</v>
      </c>
      <c r="F11" s="16">
        <f t="shared" ref="F11:J11" si="0">SUM(F3:F10)</f>
        <v>88.640000000000015</v>
      </c>
      <c r="G11" s="16">
        <f t="shared" si="0"/>
        <v>688.11</v>
      </c>
      <c r="H11" s="16">
        <f t="shared" si="0"/>
        <v>23.270000000000003</v>
      </c>
      <c r="I11" s="16">
        <f t="shared" si="0"/>
        <v>22.65</v>
      </c>
      <c r="J11" s="16">
        <f t="shared" si="0"/>
        <v>93.710000000000008</v>
      </c>
    </row>
    <row r="12" spans="1:10" ht="19.5" thickBot="1">
      <c r="A12" s="6"/>
      <c r="B12" s="13"/>
      <c r="C12" s="21"/>
      <c r="D12" s="22"/>
      <c r="E12" s="16"/>
      <c r="F12" s="23"/>
      <c r="G12" s="21"/>
      <c r="H12" s="21"/>
      <c r="I12" s="21"/>
      <c r="J12" s="21"/>
    </row>
    <row r="13" spans="1:10">
      <c r="A13" s="7" t="s">
        <v>15</v>
      </c>
      <c r="B13" s="24" t="s">
        <v>19</v>
      </c>
      <c r="C13" s="10">
        <v>265</v>
      </c>
      <c r="D13" s="10" t="s">
        <v>24</v>
      </c>
      <c r="E13" s="11">
        <v>250</v>
      </c>
      <c r="F13" s="11">
        <v>66.959999999999994</v>
      </c>
      <c r="G13" s="28">
        <v>478</v>
      </c>
      <c r="H13" s="10">
        <v>18.600000000000001</v>
      </c>
      <c r="I13" s="10">
        <v>21.9</v>
      </c>
      <c r="J13" s="10">
        <v>47.5</v>
      </c>
    </row>
    <row r="14" spans="1:10">
      <c r="A14" s="7"/>
      <c r="B14" s="24" t="s">
        <v>26</v>
      </c>
      <c r="C14" s="10">
        <v>71</v>
      </c>
      <c r="D14" s="10" t="s">
        <v>25</v>
      </c>
      <c r="E14" s="11">
        <v>50</v>
      </c>
      <c r="F14" s="11">
        <v>13.4</v>
      </c>
      <c r="G14" s="10">
        <f>0.22*E14</f>
        <v>11</v>
      </c>
      <c r="H14" s="10">
        <f>0.011*E14</f>
        <v>0.54999999999999993</v>
      </c>
      <c r="I14" s="10">
        <f>0.002*E14</f>
        <v>0.1</v>
      </c>
      <c r="J14" s="10">
        <f>0.038*E14</f>
        <v>1.9</v>
      </c>
    </row>
    <row r="15" spans="1:10">
      <c r="A15" s="7"/>
      <c r="B15" s="9" t="s">
        <v>17</v>
      </c>
      <c r="C15" s="10">
        <v>0</v>
      </c>
      <c r="D15" s="10" t="s">
        <v>14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18</v>
      </c>
      <c r="C16" s="10">
        <v>0</v>
      </c>
      <c r="D16" s="10" t="s">
        <v>16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20</v>
      </c>
      <c r="C17" s="10">
        <v>376</v>
      </c>
      <c r="D17" s="10" t="s">
        <v>22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23</v>
      </c>
      <c r="C18" s="10">
        <v>0</v>
      </c>
      <c r="D18" s="10" t="s">
        <v>27</v>
      </c>
      <c r="E18" s="11">
        <v>100</v>
      </c>
      <c r="F18" s="11">
        <v>31</v>
      </c>
      <c r="G18" s="10">
        <f>8.9*E18</f>
        <v>890</v>
      </c>
      <c r="H18" s="10">
        <f>0.077*E18</f>
        <v>7.7</v>
      </c>
      <c r="I18" s="10">
        <f>0.109*E18</f>
        <v>10.9</v>
      </c>
      <c r="J18" s="10">
        <f>0.652*E18</f>
        <v>65.2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720</v>
      </c>
      <c r="F21" s="16">
        <f t="shared" ref="F21:J21" si="1">SUM(F13:F20)</f>
        <v>125.22</v>
      </c>
      <c r="G21" s="16">
        <f t="shared" si="1"/>
        <v>1717.22</v>
      </c>
      <c r="H21" s="16">
        <f t="shared" si="1"/>
        <v>35.020000000000003</v>
      </c>
      <c r="I21" s="16">
        <f t="shared" si="1"/>
        <v>34.18</v>
      </c>
      <c r="J21" s="16">
        <f t="shared" si="1"/>
        <v>188.22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2025-02-13T22:34:00Z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