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I21" s="1"/>
  <c r="H15"/>
  <c r="G15"/>
  <c r="J9"/>
  <c r="I9"/>
  <c r="H9"/>
  <c r="G9"/>
  <c r="J7"/>
  <c r="I7"/>
  <c r="H7"/>
  <c r="G7"/>
  <c r="J6"/>
  <c r="I6"/>
  <c r="H6"/>
  <c r="G6"/>
  <c r="G21"/>
  <c r="I11"/>
  <c r="F21"/>
  <c r="E21"/>
  <c r="J21"/>
  <c r="H21"/>
  <c r="F11"/>
  <c r="E11"/>
  <c r="J11"/>
  <c r="H11"/>
  <c r="G11"/>
</calcChain>
</file>

<file path=xl/sharedStrings.xml><?xml version="1.0" encoding="utf-8"?>
<sst xmlns="http://schemas.openxmlformats.org/spreadsheetml/2006/main" count="41" uniqueCount="29">
  <si>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</si>
  <si>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</si>
  <si>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</si>
  <si>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</si>
  <si>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</si>
  <si>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</si>
  <si>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</si>
  <si>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</si>
  <si>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</si>
  <si>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</si>
  <si>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</si>
  <si>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</si>
  <si>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</si>
  <si>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</si>
  <si>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</si>
  <si>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</si>
  <si>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</si>
  <si>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</si>
  <si>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</si>
  <si>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</si>
  <si>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</si>
  <si>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</si>
  <si>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Блюдо 2</t>
  </si>
  <si>
    <t>Гор.блюдо</t>
  </si>
  <si>
    <t>Перловка отварная</t>
  </si>
  <si>
    <t>Говядина, тушеная в соусе</t>
  </si>
  <si>
    <t>Чай с лимоном</t>
  </si>
  <si>
    <t>Помидор свежий</t>
  </si>
  <si>
    <t>Овощи свеж.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</si>
</sst>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9" sqref="B9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45686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23</v>
      </c>
      <c r="C4" s="10">
        <v>171</v>
      </c>
      <c r="D4" s="10" t="s">
        <v>24</v>
      </c>
      <c r="E4" s="11">
        <v>200</v>
      </c>
      <c r="F4" s="11">
        <v>9.7200000000000006</v>
      </c>
      <c r="G4" s="10">
        <v>233.2</v>
      </c>
      <c r="H4" s="10">
        <v>5.97</v>
      </c>
      <c r="I4" s="10">
        <v>4.33</v>
      </c>
      <c r="J4" s="10">
        <v>42.68</v>
      </c>
    </row>
    <row r="5" spans="1:10">
      <c r="A5" s="5"/>
      <c r="B5" s="9" t="s">
        <v>22</v>
      </c>
      <c r="C5" s="10">
        <v>264</v>
      </c>
      <c r="D5" s="10" t="s">
        <v>25</v>
      </c>
      <c r="E5" s="11">
        <v>100</v>
      </c>
      <c r="F5" s="11">
        <v>60.2</v>
      </c>
      <c r="G5" s="10">
        <v>264</v>
      </c>
      <c r="H5" s="10">
        <v>15.27</v>
      </c>
      <c r="I5" s="10">
        <v>22.1</v>
      </c>
      <c r="J5" s="10">
        <v>1.9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377</v>
      </c>
      <c r="D8" s="10" t="s">
        <v>26</v>
      </c>
      <c r="E8" s="11">
        <v>200</v>
      </c>
      <c r="F8" s="11">
        <v>4.9000000000000004</v>
      </c>
      <c r="G8" s="10">
        <v>62</v>
      </c>
      <c r="H8" s="10">
        <v>0.13</v>
      </c>
      <c r="I8" s="10">
        <v>0.02</v>
      </c>
      <c r="J8" s="10">
        <v>15.2</v>
      </c>
    </row>
    <row r="9" spans="1:10">
      <c r="A9" s="5"/>
      <c r="B9" s="9" t="s">
        <v>28</v>
      </c>
      <c r="C9" s="10">
        <v>71</v>
      </c>
      <c r="D9" s="10" t="s">
        <v>27</v>
      </c>
      <c r="E9" s="11">
        <v>50</v>
      </c>
      <c r="F9" s="11">
        <v>13.4</v>
      </c>
      <c r="G9" s="10">
        <f>0.22*E9</f>
        <v>11</v>
      </c>
      <c r="H9" s="10">
        <f>0.011*E9</f>
        <v>0.54999999999999993</v>
      </c>
      <c r="I9" s="10">
        <f>0.002*E9</f>
        <v>0.1</v>
      </c>
      <c r="J9" s="10">
        <f>0.038*E9</f>
        <v>1.9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610</v>
      </c>
      <c r="F11" s="23">
        <f>SUM(F4:F10)</f>
        <v>93.800000000000026</v>
      </c>
      <c r="G11" s="21">
        <f t="shared" ref="G11:J11" si="0">SUM(G4:G10)</f>
        <v>709.31000000000006</v>
      </c>
      <c r="H11" s="21">
        <f t="shared" si="0"/>
        <v>25.97</v>
      </c>
      <c r="I11" s="21">
        <f t="shared" si="0"/>
        <v>27.18</v>
      </c>
      <c r="J11" s="21">
        <f t="shared" si="0"/>
        <v>90.990000000000009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9" t="s">
        <v>23</v>
      </c>
      <c r="C13" s="10">
        <v>171</v>
      </c>
      <c r="D13" s="10" t="s">
        <v>24</v>
      </c>
      <c r="E13" s="11">
        <v>250</v>
      </c>
      <c r="F13" s="11">
        <v>12.15</v>
      </c>
      <c r="G13" s="10">
        <v>291.5</v>
      </c>
      <c r="H13" s="10">
        <v>7.46</v>
      </c>
      <c r="I13" s="10">
        <v>5.41</v>
      </c>
      <c r="J13" s="10">
        <v>53.35</v>
      </c>
    </row>
    <row r="14" spans="1:10">
      <c r="A14" s="7"/>
      <c r="B14" s="9" t="s">
        <v>22</v>
      </c>
      <c r="C14" s="10">
        <v>264</v>
      </c>
      <c r="D14" s="10" t="s">
        <v>25</v>
      </c>
      <c r="E14" s="11">
        <v>100</v>
      </c>
      <c r="F14" s="11">
        <v>60.2</v>
      </c>
      <c r="G14" s="10">
        <v>264</v>
      </c>
      <c r="H14" s="10">
        <v>15.27</v>
      </c>
      <c r="I14" s="10">
        <v>22.1</v>
      </c>
      <c r="J14" s="10">
        <v>1.9</v>
      </c>
    </row>
    <row r="15" spans="1:10">
      <c r="A15" s="7"/>
      <c r="B15" s="24" t="s">
        <v>21</v>
      </c>
      <c r="C15" s="10">
        <v>0</v>
      </c>
      <c r="D15" s="10" t="s">
        <v>15</v>
      </c>
      <c r="E15" s="11">
        <v>60</v>
      </c>
      <c r="F15" s="11">
        <v>5.58</v>
      </c>
      <c r="G15" s="10">
        <f>2.338*E15</f>
        <v>140.28</v>
      </c>
      <c r="H15" s="10">
        <f>0.079*E15</f>
        <v>4.74</v>
      </c>
      <c r="I15" s="10">
        <f>0.01*E15</f>
        <v>0.6</v>
      </c>
      <c r="J15" s="10">
        <f>0.483*E15</f>
        <v>28.98</v>
      </c>
    </row>
    <row r="16" spans="1:10">
      <c r="A16" s="7"/>
      <c r="B16" s="9" t="s">
        <v>19</v>
      </c>
      <c r="C16" s="10">
        <v>0</v>
      </c>
      <c r="D16" s="10" t="s">
        <v>17</v>
      </c>
      <c r="E16" s="11">
        <v>60</v>
      </c>
      <c r="F16" s="11">
        <v>5.58</v>
      </c>
      <c r="G16" s="10">
        <f>2.299*E16</f>
        <v>137.94</v>
      </c>
      <c r="H16" s="10">
        <f>0.056*E16</f>
        <v>3.36</v>
      </c>
      <c r="I16" s="10">
        <f>0.011*E16</f>
        <v>0.65999999999999992</v>
      </c>
      <c r="J16" s="10">
        <f>0.494*E16</f>
        <v>29.64</v>
      </c>
    </row>
    <row r="17" spans="1:10">
      <c r="A17" s="7"/>
      <c r="B17" s="24" t="s">
        <v>20</v>
      </c>
      <c r="C17" s="10">
        <v>377</v>
      </c>
      <c r="D17" s="10" t="s">
        <v>26</v>
      </c>
      <c r="E17" s="11">
        <v>200</v>
      </c>
      <c r="F17" s="11">
        <v>4.9000000000000004</v>
      </c>
      <c r="G17" s="10">
        <v>62</v>
      </c>
      <c r="H17" s="10">
        <v>0.13</v>
      </c>
      <c r="I17" s="10">
        <v>0.02</v>
      </c>
      <c r="J17" s="10">
        <v>15.2</v>
      </c>
    </row>
    <row r="18" spans="1:10">
      <c r="A18" s="7"/>
      <c r="B18" s="9" t="s">
        <v>28</v>
      </c>
      <c r="C18" s="10">
        <v>71</v>
      </c>
      <c r="D18" s="10" t="s">
        <v>27</v>
      </c>
      <c r="E18" s="11">
        <v>50</v>
      </c>
      <c r="F18" s="11">
        <v>13.4</v>
      </c>
      <c r="G18" s="10">
        <f>0.22*E18</f>
        <v>11</v>
      </c>
      <c r="H18" s="10">
        <f>0.011*E18</f>
        <v>0.54999999999999993</v>
      </c>
      <c r="I18" s="10">
        <f>0.002*E18</f>
        <v>0.1</v>
      </c>
      <c r="J18" s="10">
        <f>0.038*E18</f>
        <v>1.9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720</v>
      </c>
      <c r="F21" s="16">
        <f t="shared" ref="F21:J21" si="1">SUM(F13:F20)</f>
        <v>101.81000000000002</v>
      </c>
      <c r="G21" s="16">
        <f t="shared" si="1"/>
        <v>906.72</v>
      </c>
      <c r="H21" s="16">
        <f t="shared" si="1"/>
        <v>31.509999999999998</v>
      </c>
      <c r="I21" s="16">
        <f t="shared" si="1"/>
        <v>28.890000000000004</v>
      </c>
      <c r="J21" s="16">
        <f t="shared" si="1"/>
        <v>130.97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2025-01-28T07:06:22Z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