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095" yWindow="1365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I16"/>
  <c r="H16"/>
  <c r="G16"/>
  <c r="J9"/>
  <c r="I9"/>
  <c r="H9"/>
  <c r="G9"/>
  <c r="J7"/>
  <c r="I7"/>
  <c r="H7"/>
  <c r="G7"/>
  <c r="J6"/>
  <c r="I6"/>
  <c r="H6"/>
  <c r="G6"/>
  <c r="F20" l="1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<sst xmlns="http://schemas.openxmlformats.org/spreadsheetml/2006/main" count="41" uniqueCount="34">
  <si>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</si>
  <si>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</si>
  <si>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</si>
  <si>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</si>
  <si>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</si>
  <si>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</si>
  <si>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</si>
  <si>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</si>
  <si>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</si>
  <si>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</si>
  <si>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</si>
  <si>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</si>
  <si>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</si>
  <si>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</si>
  <si>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</si>
  <si>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</si>
  <si>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</si>
  <si>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</si>
  <si>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Итого</t>
  </si>
  <si>
    <t>хлеб рж</t>
  </si>
  <si>
    <t>Гор. Напиток</t>
  </si>
  <si>
    <t>Гор. Блюдо</t>
  </si>
  <si>
    <t>Блюдо 2</t>
  </si>
  <si>
    <t>Макароны отварные</t>
  </si>
  <si>
    <t xml:space="preserve">Каша вязкая молочная пшеничная </t>
  </si>
  <si>
    <t>Какао с молоком</t>
  </si>
  <si>
    <t xml:space="preserve">Сыр </t>
  </si>
  <si>
    <t>Апельсин</t>
  </si>
  <si>
    <t>Фрукт св.</t>
  </si>
  <si>
    <t>Сыр</t>
  </si>
  <si>
    <t>гор.напиток</t>
  </si>
  <si>
    <t>Каша мол.</t>
  </si>
  <si>
    <t>Гуляш из говядины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</si>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</sst>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33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45621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31</v>
      </c>
      <c r="C4" s="13">
        <v>173</v>
      </c>
      <c r="D4" s="13" t="s">
        <v>24</v>
      </c>
      <c r="E4" s="14">
        <v>210</v>
      </c>
      <c r="F4" s="14">
        <v>19.13</v>
      </c>
      <c r="G4" s="13">
        <v>312</v>
      </c>
      <c r="H4" s="13">
        <v>8.64</v>
      </c>
      <c r="I4" s="13">
        <v>11.06</v>
      </c>
      <c r="J4" s="13">
        <v>44.32</v>
      </c>
    </row>
    <row r="5" spans="1:10">
      <c r="A5" s="6"/>
      <c r="B5" s="12" t="s">
        <v>30</v>
      </c>
      <c r="C5" s="13">
        <v>382</v>
      </c>
      <c r="D5" s="13" t="s">
        <v>25</v>
      </c>
      <c r="E5" s="14">
        <v>200</v>
      </c>
      <c r="F5" s="14">
        <v>14.7</v>
      </c>
      <c r="G5" s="13">
        <v>118.6</v>
      </c>
      <c r="H5" s="13">
        <v>4.01</v>
      </c>
      <c r="I5" s="13">
        <v>3.54</v>
      </c>
      <c r="J5" s="13">
        <v>17.579999999999998</v>
      </c>
    </row>
    <row r="6" spans="1:10">
      <c r="A6" s="6"/>
      <c r="B6" s="12" t="s">
        <v>14</v>
      </c>
      <c r="C6" s="13">
        <v>0</v>
      </c>
      <c r="D6" s="13" t="s">
        <v>15</v>
      </c>
      <c r="E6" s="14">
        <v>30</v>
      </c>
      <c r="F6" s="14">
        <v>2.7</v>
      </c>
      <c r="G6" s="13">
        <f>2.338*E6</f>
        <v>70.14</v>
      </c>
      <c r="H6" s="13">
        <f>0.079*E6</f>
        <v>2.37</v>
      </c>
      <c r="I6" s="13">
        <f>0.01*E6</f>
        <v>0.3</v>
      </c>
      <c r="J6" s="13">
        <f>0.483*E6</f>
        <v>14.49</v>
      </c>
    </row>
    <row r="7" spans="1:10">
      <c r="A7" s="6"/>
      <c r="B7" s="31" t="s">
        <v>19</v>
      </c>
      <c r="C7" s="13">
        <v>0</v>
      </c>
      <c r="D7" s="13" t="s">
        <v>17</v>
      </c>
      <c r="E7" s="14">
        <v>60</v>
      </c>
      <c r="F7" s="14">
        <v>5.4</v>
      </c>
      <c r="G7" s="13">
        <f>2.299*E7</f>
        <v>137.94</v>
      </c>
      <c r="H7" s="13">
        <f>0.056*E7</f>
        <v>3.36</v>
      </c>
      <c r="I7" s="13">
        <f>0.011*E7</f>
        <v>0.65999999999999992</v>
      </c>
      <c r="J7" s="13">
        <f>0.494*E7</f>
        <v>29.64</v>
      </c>
    </row>
    <row r="8" spans="1:10">
      <c r="A8" s="6"/>
      <c r="B8" s="31" t="s">
        <v>29</v>
      </c>
      <c r="C8" s="13">
        <v>15</v>
      </c>
      <c r="D8" s="13" t="s">
        <v>26</v>
      </c>
      <c r="E8" s="14">
        <v>30</v>
      </c>
      <c r="F8" s="14">
        <v>21.1</v>
      </c>
      <c r="G8" s="13">
        <v>108</v>
      </c>
      <c r="H8" s="13">
        <v>6.96</v>
      </c>
      <c r="I8" s="13">
        <v>8.85</v>
      </c>
      <c r="J8" s="13">
        <v>0</v>
      </c>
    </row>
    <row r="9" spans="1:10">
      <c r="A9" s="6"/>
      <c r="B9" s="12" t="s">
        <v>28</v>
      </c>
      <c r="C9" s="13">
        <v>0</v>
      </c>
      <c r="D9" s="13" t="s">
        <v>27</v>
      </c>
      <c r="E9" s="14">
        <v>250</v>
      </c>
      <c r="F9" s="14">
        <v>47.5</v>
      </c>
      <c r="G9" s="13">
        <f>0.47*E9</f>
        <v>117.5</v>
      </c>
      <c r="H9" s="13">
        <f>0.0094*E9</f>
        <v>2.35</v>
      </c>
      <c r="I9" s="13">
        <f>0.0012*E9</f>
        <v>0.3</v>
      </c>
      <c r="J9" s="13">
        <f>0.0935*E9</f>
        <v>23.375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780</v>
      </c>
      <c r="F11" s="30">
        <f>SUM(F4:F10)</f>
        <v>110.53</v>
      </c>
      <c r="G11" s="28">
        <f t="shared" ref="G11:J11" si="0">SUM(G4:G10)</f>
        <v>864.18000000000006</v>
      </c>
      <c r="H11" s="28">
        <f t="shared" si="0"/>
        <v>27.69</v>
      </c>
      <c r="I11" s="28">
        <f t="shared" si="0"/>
        <v>24.710000000000004</v>
      </c>
      <c r="J11" s="28">
        <f t="shared" si="0"/>
        <v>129.405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16</v>
      </c>
      <c r="B13" s="11" t="s">
        <v>21</v>
      </c>
      <c r="C13" s="13">
        <v>203</v>
      </c>
      <c r="D13" s="13" t="s">
        <v>23</v>
      </c>
      <c r="E13" s="14">
        <v>250</v>
      </c>
      <c r="F13" s="14">
        <v>12.63</v>
      </c>
      <c r="G13" s="13">
        <v>295.24</v>
      </c>
      <c r="H13" s="13">
        <v>9.25</v>
      </c>
      <c r="I13" s="13">
        <v>5.62</v>
      </c>
      <c r="J13" s="13">
        <v>51.95</v>
      </c>
    </row>
    <row r="14" spans="1:10">
      <c r="A14" s="9"/>
      <c r="B14" s="12" t="s">
        <v>22</v>
      </c>
      <c r="C14" s="13">
        <v>260</v>
      </c>
      <c r="D14" s="13" t="s">
        <v>32</v>
      </c>
      <c r="E14" s="14">
        <v>100</v>
      </c>
      <c r="F14" s="14">
        <v>42.4</v>
      </c>
      <c r="G14" s="13">
        <v>221</v>
      </c>
      <c r="H14" s="13">
        <v>14.55</v>
      </c>
      <c r="I14" s="13">
        <v>16.79</v>
      </c>
      <c r="J14" s="13">
        <v>2.89</v>
      </c>
    </row>
    <row r="15" spans="1:10">
      <c r="A15" s="9"/>
      <c r="B15" s="31" t="s">
        <v>20</v>
      </c>
      <c r="C15" s="13">
        <v>382</v>
      </c>
      <c r="D15" s="13" t="s">
        <v>25</v>
      </c>
      <c r="E15" s="14">
        <v>200</v>
      </c>
      <c r="F15" s="14">
        <v>14.7</v>
      </c>
      <c r="G15" s="13">
        <v>118.6</v>
      </c>
      <c r="H15" s="13">
        <v>4.01</v>
      </c>
      <c r="I15" s="13">
        <v>3.54</v>
      </c>
      <c r="J15" s="13">
        <v>17.579999999999998</v>
      </c>
    </row>
    <row r="16" spans="1:10">
      <c r="A16" s="9"/>
      <c r="B16" s="12" t="s">
        <v>14</v>
      </c>
      <c r="C16" s="13">
        <v>0</v>
      </c>
      <c r="D16" s="13" t="s">
        <v>15</v>
      </c>
      <c r="E16" s="14">
        <v>60</v>
      </c>
      <c r="F16" s="14">
        <v>5.4</v>
      </c>
      <c r="G16" s="13">
        <f>2.338*E16</f>
        <v>140.28</v>
      </c>
      <c r="H16" s="13">
        <f>0.079*E16</f>
        <v>4.74</v>
      </c>
      <c r="I16" s="13">
        <f>0.01*E16</f>
        <v>0.6</v>
      </c>
      <c r="J16" s="13">
        <f>0.483*E16</f>
        <v>28.98</v>
      </c>
    </row>
    <row r="17" spans="1:10">
      <c r="A17" s="9"/>
      <c r="B17" s="31" t="s">
        <v>19</v>
      </c>
      <c r="C17" s="13">
        <v>0</v>
      </c>
      <c r="D17" s="13" t="s">
        <v>17</v>
      </c>
      <c r="E17" s="14">
        <v>60</v>
      </c>
      <c r="F17" s="14">
        <v>5.4</v>
      </c>
      <c r="G17" s="13">
        <f>2.299*E17</f>
        <v>137.94</v>
      </c>
      <c r="H17" s="13">
        <f>0.056*E17</f>
        <v>3.36</v>
      </c>
      <c r="I17" s="13">
        <f>0.011*E17</f>
        <v>0.65999999999999992</v>
      </c>
      <c r="J17" s="13">
        <f>0.494*E17</f>
        <v>29.64</v>
      </c>
    </row>
    <row r="18" spans="1:10">
      <c r="A18" s="9"/>
      <c r="B18" s="12" t="s">
        <v>28</v>
      </c>
      <c r="C18" s="13">
        <v>0</v>
      </c>
      <c r="D18" s="13" t="s">
        <v>27</v>
      </c>
      <c r="E18" s="14">
        <v>250</v>
      </c>
      <c r="F18" s="14">
        <v>47.5</v>
      </c>
      <c r="G18" s="13">
        <f>0.47*E18</f>
        <v>117.5</v>
      </c>
      <c r="H18" s="13">
        <f>0.0094*E18</f>
        <v>2.35</v>
      </c>
      <c r="I18" s="13">
        <f>0.0012*E18</f>
        <v>0.3</v>
      </c>
      <c r="J18" s="13">
        <f>0.0935*E18</f>
        <v>23.375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920</v>
      </c>
      <c r="F20" s="24">
        <f t="shared" ref="F20:J20" si="1">SUM(F13:F19)</f>
        <v>128.03000000000003</v>
      </c>
      <c r="G20" s="24">
        <f t="shared" si="1"/>
        <v>1030.56</v>
      </c>
      <c r="H20" s="24">
        <f t="shared" si="1"/>
        <v>38.260000000000005</v>
      </c>
      <c r="I20" s="24">
        <f t="shared" si="1"/>
        <v>27.51</v>
      </c>
      <c r="J20" s="24">
        <f t="shared" si="1"/>
        <v>154.41500000000002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2024-11-24T12:19:25Z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