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20" i="1"/>
  <c r="E20"/>
  <c r="J19"/>
  <c r="I19"/>
  <c r="H19"/>
  <c r="G19"/>
  <c r="J18"/>
  <c r="I18"/>
  <c r="H18"/>
  <c r="G18"/>
  <c r="J16"/>
  <c r="J20" s="1"/>
  <c r="I16"/>
  <c r="I20" s="1"/>
  <c r="H16"/>
  <c r="H20" s="1"/>
  <c r="G16"/>
  <c r="G20" s="1"/>
  <c r="F11"/>
  <c r="E11"/>
  <c r="J10"/>
  <c r="I10"/>
  <c r="H10"/>
  <c r="G10"/>
  <c r="J9"/>
  <c r="I9"/>
  <c r="H9"/>
  <c r="G9"/>
  <c r="J7"/>
  <c r="J11" s="1"/>
  <c r="I7"/>
  <c r="I11" s="1"/>
  <c r="H7"/>
  <c r="H11" s="1"/>
  <c r="G7"/>
  <c r="G1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<sst xmlns="http://schemas.openxmlformats.org/spreadsheetml/2006/main" count="43" uniqueCount="27">
  <si>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</si>
  <si>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</si>
  <si>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</si>
  <si>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</si>
  <si>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</si>
  <si>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</si>
  <si>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</si>
  <si>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</si>
  <si>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</si>
  <si>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</si>
  <si>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</si>
  <si>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</si>
  <si>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</si>
  <si>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</si>
  <si>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</si>
  <si>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</si>
  <si>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</si>
  <si>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</si>
  <si>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</si>
  <si>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</si>
  <si>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Чай с сахаром</t>
  </si>
  <si>
    <t>гарнир</t>
  </si>
  <si>
    <t>Гуляш из говядины</t>
  </si>
  <si>
    <t>Гречка отварная</t>
  </si>
  <si>
    <t>фрукт</t>
  </si>
  <si>
    <t>Мандарин</t>
  </si>
  <si>
    <t>МАОУ "СОШ №1" город Северобайкальск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</si>
</sst>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26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45608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260</v>
      </c>
      <c r="D5" s="26" t="s">
        <v>22</v>
      </c>
      <c r="E5" s="27">
        <v>100</v>
      </c>
      <c r="F5" s="27">
        <v>41.58</v>
      </c>
      <c r="G5" s="26">
        <v>221</v>
      </c>
      <c r="H5" s="26">
        <v>14.55</v>
      </c>
      <c r="I5" s="26">
        <v>16.79</v>
      </c>
      <c r="J5" s="26">
        <v>2.89</v>
      </c>
    </row>
    <row r="6" spans="1:10" ht="20.25">
      <c r="A6" s="6"/>
      <c r="B6" s="26" t="s">
        <v>21</v>
      </c>
      <c r="C6" s="26">
        <v>171</v>
      </c>
      <c r="D6" s="26" t="s">
        <v>23</v>
      </c>
      <c r="E6" s="27">
        <v>200</v>
      </c>
      <c r="F6" s="27">
        <v>10.5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6"/>
      <c r="B7" s="26" t="s">
        <v>24</v>
      </c>
      <c r="C7" s="26">
        <v>0</v>
      </c>
      <c r="D7" s="26" t="s">
        <v>25</v>
      </c>
      <c r="E7" s="27">
        <v>100</v>
      </c>
      <c r="F7" s="27">
        <v>23</v>
      </c>
      <c r="G7" s="26">
        <f>0.38*E7</f>
        <v>38</v>
      </c>
      <c r="H7" s="26">
        <f>0.008*E7</f>
        <v>0.8</v>
      </c>
      <c r="I7" s="26">
        <f>0.002*E7</f>
        <v>0.2</v>
      </c>
      <c r="J7" s="26">
        <f>0.075*E7</f>
        <v>7.5</v>
      </c>
    </row>
    <row r="8" spans="1:10" ht="20.25">
      <c r="A8" s="6"/>
      <c r="B8" s="16" t="s">
        <v>19</v>
      </c>
      <c r="C8" s="26">
        <v>376</v>
      </c>
      <c r="D8" s="26" t="s">
        <v>20</v>
      </c>
      <c r="E8" s="27">
        <v>200</v>
      </c>
      <c r="F8" s="27">
        <v>2.09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20</v>
      </c>
      <c r="F9" s="27">
        <v>1.81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20</v>
      </c>
      <c r="F10" s="27">
        <v>1.81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640</v>
      </c>
      <c r="F11" s="30">
        <f t="shared" si="0"/>
        <v>80.790000000000006</v>
      </c>
      <c r="G11" s="28">
        <f t="shared" si="0"/>
        <v>722.94</v>
      </c>
      <c r="H11" s="28">
        <f t="shared" si="0"/>
        <v>29.560000000000006</v>
      </c>
      <c r="I11" s="28">
        <f t="shared" si="0"/>
        <v>24.029999999999998</v>
      </c>
      <c r="J11" s="28">
        <f t="shared" si="0"/>
        <v>96.639999999999986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260</v>
      </c>
      <c r="D14" s="26" t="s">
        <v>22</v>
      </c>
      <c r="E14" s="27">
        <v>100</v>
      </c>
      <c r="F14" s="27">
        <v>41.58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7"/>
      <c r="B15" s="26" t="s">
        <v>21</v>
      </c>
      <c r="C15" s="26">
        <v>171</v>
      </c>
      <c r="D15" s="26" t="s">
        <v>23</v>
      </c>
      <c r="E15" s="27">
        <v>200</v>
      </c>
      <c r="F15" s="27">
        <v>10.5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26" t="s">
        <v>24</v>
      </c>
      <c r="C16" s="26">
        <v>0</v>
      </c>
      <c r="D16" s="26" t="s">
        <v>25</v>
      </c>
      <c r="E16" s="27">
        <v>100</v>
      </c>
      <c r="F16" s="27">
        <v>23</v>
      </c>
      <c r="G16" s="26">
        <f>0.38*E16</f>
        <v>38</v>
      </c>
      <c r="H16" s="26">
        <f>0.008*E16</f>
        <v>0.8</v>
      </c>
      <c r="I16" s="26">
        <f>0.002*E16</f>
        <v>0.2</v>
      </c>
      <c r="J16" s="26">
        <f>0.075*E16</f>
        <v>7.5</v>
      </c>
    </row>
    <row r="17" spans="1:10" ht="20.25">
      <c r="A17" s="7"/>
      <c r="B17" s="16" t="s">
        <v>19</v>
      </c>
      <c r="C17" s="26">
        <v>376</v>
      </c>
      <c r="D17" s="26" t="s">
        <v>20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50</v>
      </c>
      <c r="F18" s="27">
        <v>4.49</v>
      </c>
      <c r="G18" s="26">
        <f>2.338*E18</f>
        <v>116.9</v>
      </c>
      <c r="H18" s="26">
        <f>0.079*E18</f>
        <v>3.95</v>
      </c>
      <c r="I18" s="26">
        <f>0.01*E18</f>
        <v>0.5</v>
      </c>
      <c r="J18" s="26">
        <f>0.483*E18</f>
        <v>24.15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50</v>
      </c>
      <c r="F19" s="27">
        <v>4.49</v>
      </c>
      <c r="G19" s="26">
        <f>2.299*E19</f>
        <v>114.95</v>
      </c>
      <c r="H19" s="26">
        <f>0.056*E19</f>
        <v>2.8000000000000003</v>
      </c>
      <c r="I19" s="26">
        <f>0.011*E19</f>
        <v>0.54999999999999993</v>
      </c>
      <c r="J19" s="26">
        <f>0.494*E19</f>
        <v>24.7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700</v>
      </c>
      <c r="F20" s="30">
        <f t="shared" si="1"/>
        <v>86.149999999999991</v>
      </c>
      <c r="G20" s="28">
        <f t="shared" si="1"/>
        <v>862.05000000000007</v>
      </c>
      <c r="H20" s="28">
        <f t="shared" si="1"/>
        <v>33.61</v>
      </c>
      <c r="I20" s="28">
        <f t="shared" si="1"/>
        <v>24.66</v>
      </c>
      <c r="J20" s="28">
        <f t="shared" si="1"/>
        <v>125.95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created xsi:type="dcterms:W3CDTF">2021-05-20T13:13:00Z</dcterms:created>
  <dcterms:modified xsi:type="dcterms:W3CDTF">2024-11-11T12:29:58Z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