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0" i="1"/>
  <c r="E20"/>
  <c r="J19"/>
  <c r="I19"/>
  <c r="H19"/>
  <c r="G19"/>
  <c r="J18"/>
  <c r="I18"/>
  <c r="H18"/>
  <c r="G18"/>
  <c r="J16"/>
  <c r="J20" s="1"/>
  <c r="I16"/>
  <c r="I20" s="1"/>
  <c r="H16"/>
  <c r="H20" s="1"/>
  <c r="G16"/>
  <c r="G20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<sst xmlns="http://schemas.openxmlformats.org/spreadsheetml/2006/main" count="43" uniqueCount="27">
  <si>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</si>
  <si>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</si>
  <si>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</si>
  <si>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</si>
  <si>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</si>
  <si>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</si>
  <si>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</si>
  <si>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</si>
  <si>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</si>
  <si>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</si>
  <si>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</si>
  <si>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</si>
  <si>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</si>
  <si>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</si>
  <si>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</si>
  <si>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</si>
  <si>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</si>
  <si>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</si>
  <si>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</si>
  <si>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</si>
  <si>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Минтай в томатном соусе с овощами</t>
  </si>
  <si>
    <t>гарнир</t>
  </si>
  <si>
    <t xml:space="preserve">Картофельное пюре </t>
  </si>
  <si>
    <t>десерт</t>
  </si>
  <si>
    <t>Вафли</t>
  </si>
  <si>
    <t>Чай с лимоном</t>
  </si>
  <si>
    <t>МАОУ "СОШ №1" город Северобайкальск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</si>
</sst>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45575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153</v>
      </c>
      <c r="D5" s="26" t="s">
        <v>20</v>
      </c>
      <c r="E5" s="27">
        <v>100</v>
      </c>
      <c r="F5" s="27">
        <v>36.65</v>
      </c>
      <c r="G5" s="26">
        <v>205.32</v>
      </c>
      <c r="H5" s="26">
        <v>15.42</v>
      </c>
      <c r="I5" s="26">
        <v>13.47</v>
      </c>
      <c r="J5" s="26">
        <v>5.61</v>
      </c>
    </row>
    <row r="6" spans="1:10" ht="20.25">
      <c r="A6" s="6"/>
      <c r="B6" s="26" t="s">
        <v>21</v>
      </c>
      <c r="C6" s="26">
        <v>128</v>
      </c>
      <c r="D6" s="26" t="s">
        <v>22</v>
      </c>
      <c r="E6" s="27">
        <v>200</v>
      </c>
      <c r="F6" s="27">
        <v>31.9</v>
      </c>
      <c r="G6" s="26">
        <v>204.6</v>
      </c>
      <c r="H6" s="26">
        <v>4.1900000000000004</v>
      </c>
      <c r="I6" s="26">
        <v>9.06</v>
      </c>
      <c r="J6" s="26">
        <v>24.5</v>
      </c>
    </row>
    <row r="7" spans="1:10" ht="20.25">
      <c r="A7" s="6"/>
      <c r="B7" s="16" t="s">
        <v>23</v>
      </c>
      <c r="C7" s="26"/>
      <c r="D7" s="26" t="s">
        <v>24</v>
      </c>
      <c r="E7" s="27">
        <v>50</v>
      </c>
      <c r="F7" s="27">
        <v>13.16</v>
      </c>
      <c r="G7" s="26">
        <f>5.15*E7</f>
        <v>257.5</v>
      </c>
      <c r="H7" s="26">
        <f>0.069*E7</f>
        <v>3.45</v>
      </c>
      <c r="I7" s="26">
        <f>0.28*E7</f>
        <v>14.000000000000002</v>
      </c>
      <c r="J7" s="26">
        <f>0.6*E7</f>
        <v>30</v>
      </c>
    </row>
    <row r="8" spans="1:10" ht="20.25">
      <c r="A8" s="6"/>
      <c r="B8" s="16" t="s">
        <v>19</v>
      </c>
      <c r="C8" s="26">
        <v>377</v>
      </c>
      <c r="D8" s="26" t="s">
        <v>25</v>
      </c>
      <c r="E8" s="27">
        <v>200</v>
      </c>
      <c r="F8" s="27">
        <v>2.66</v>
      </c>
      <c r="G8" s="26">
        <v>62</v>
      </c>
      <c r="H8" s="26">
        <v>0.13</v>
      </c>
      <c r="I8" s="26">
        <v>0.02</v>
      </c>
      <c r="J8" s="26">
        <v>15.2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2.71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2.71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89.789999999999978</v>
      </c>
      <c r="G11" s="28">
        <f t="shared" si="0"/>
        <v>868.53</v>
      </c>
      <c r="H11" s="28">
        <f t="shared" si="0"/>
        <v>27.24</v>
      </c>
      <c r="I11" s="28">
        <f t="shared" si="0"/>
        <v>37.18</v>
      </c>
      <c r="J11" s="28">
        <f t="shared" si="0"/>
        <v>104.62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153</v>
      </c>
      <c r="D14" s="26" t="s">
        <v>20</v>
      </c>
      <c r="E14" s="27">
        <v>100</v>
      </c>
      <c r="F14" s="27">
        <v>36.65</v>
      </c>
      <c r="G14" s="26">
        <v>205.32</v>
      </c>
      <c r="H14" s="26">
        <v>15.42</v>
      </c>
      <c r="I14" s="26">
        <v>13.47</v>
      </c>
      <c r="J14" s="26">
        <v>5.61</v>
      </c>
    </row>
    <row r="15" spans="1:10" ht="20.25">
      <c r="A15" s="7"/>
      <c r="B15" s="26" t="s">
        <v>21</v>
      </c>
      <c r="C15" s="26">
        <v>128</v>
      </c>
      <c r="D15" s="26" t="s">
        <v>22</v>
      </c>
      <c r="E15" s="27">
        <v>200</v>
      </c>
      <c r="F15" s="27">
        <v>31.9</v>
      </c>
      <c r="G15" s="26">
        <v>204.6</v>
      </c>
      <c r="H15" s="26">
        <v>4.1900000000000004</v>
      </c>
      <c r="I15" s="26">
        <v>9.06</v>
      </c>
      <c r="J15" s="26">
        <v>24.5</v>
      </c>
    </row>
    <row r="16" spans="1:10" ht="20.25">
      <c r="A16" s="7"/>
      <c r="B16" s="16" t="s">
        <v>23</v>
      </c>
      <c r="C16" s="26"/>
      <c r="D16" s="26" t="s">
        <v>24</v>
      </c>
      <c r="E16" s="27">
        <v>50</v>
      </c>
      <c r="F16" s="27">
        <v>13.16</v>
      </c>
      <c r="G16" s="26">
        <f>5.15*E16</f>
        <v>257.5</v>
      </c>
      <c r="H16" s="26">
        <f>0.069*E16</f>
        <v>3.45</v>
      </c>
      <c r="I16" s="26">
        <f>0.28*E16</f>
        <v>14.000000000000002</v>
      </c>
      <c r="J16" s="26">
        <f>0.6*E16</f>
        <v>30</v>
      </c>
    </row>
    <row r="17" spans="1:10" ht="20.25">
      <c r="A17" s="7"/>
      <c r="B17" s="16" t="s">
        <v>19</v>
      </c>
      <c r="C17" s="26">
        <v>377</v>
      </c>
      <c r="D17" s="26" t="s">
        <v>25</v>
      </c>
      <c r="E17" s="27">
        <v>200</v>
      </c>
      <c r="F17" s="27">
        <v>2.66</v>
      </c>
      <c r="G17" s="26">
        <v>62</v>
      </c>
      <c r="H17" s="26">
        <v>0.13</v>
      </c>
      <c r="I17" s="26">
        <v>0.02</v>
      </c>
      <c r="J17" s="26">
        <v>15.2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2.71</v>
      </c>
      <c r="G18" s="26">
        <f>2.338*E18</f>
        <v>70.14</v>
      </c>
      <c r="H18" s="26">
        <f>0.079*E18</f>
        <v>2.37</v>
      </c>
      <c r="I18" s="26">
        <f>0.01*E18</f>
        <v>0.3</v>
      </c>
      <c r="J18" s="26">
        <f>0.483*E18</f>
        <v>14.49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30</v>
      </c>
      <c r="F19" s="27">
        <v>2.71</v>
      </c>
      <c r="G19" s="26">
        <f>2.299*E19</f>
        <v>68.97</v>
      </c>
      <c r="H19" s="26">
        <f>0.056*E19</f>
        <v>1.68</v>
      </c>
      <c r="I19" s="26">
        <f>0.011*E19</f>
        <v>0.32999999999999996</v>
      </c>
      <c r="J19" s="26">
        <f>0.494*E19</f>
        <v>14.82</v>
      </c>
    </row>
    <row r="20" spans="1:10" ht="21" thickBot="1">
      <c r="A20" s="7"/>
      <c r="B20" s="16"/>
      <c r="C20" s="28"/>
      <c r="D20" s="29" t="s">
        <v>15</v>
      </c>
      <c r="E20" s="30">
        <f>SUM(E14:E19)</f>
        <v>610</v>
      </c>
      <c r="F20" s="30">
        <f>SUM(F14:F19)</f>
        <v>89.789999999999978</v>
      </c>
      <c r="G20" s="28">
        <f>SUM(G14:G19)</f>
        <v>868.53</v>
      </c>
      <c r="H20" s="28">
        <f>SUM(H14:H19)</f>
        <v>27.24</v>
      </c>
      <c r="I20" s="28">
        <f>SUM(I14:I19)</f>
        <v>37.18</v>
      </c>
      <c r="J20" s="28">
        <f t="shared" ref="J20" si="1">SUM(J14:J19)</f>
        <v>104.62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2021-05-20T13:13:00Z</dcterms:created>
  <dcterms:modified xsi:type="dcterms:W3CDTF">2024-10-09T12:49:33Z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