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I18"/>
  <c r="H18"/>
  <c r="G18"/>
  <c r="J16"/>
  <c r="J20" s="1"/>
  <c r="I16"/>
  <c r="I20" s="1"/>
  <c r="H16"/>
  <c r="H20" s="1"/>
  <c r="G16"/>
  <c r="G20" s="1"/>
  <c r="F10"/>
  <c r="E10"/>
  <c r="J9"/>
  <c r="I9"/>
  <c r="H9"/>
  <c r="G9"/>
  <c r="J8"/>
  <c r="J10" s="1"/>
  <c r="I8"/>
  <c r="H8"/>
  <c r="H10" s="1"/>
  <c r="G8"/>
  <c r="G10" s="1"/>
  <c r="I6"/>
  <c r="I10" s="1"/>
  <c r="H6"/>
</calcChain>
</file>

<file path=xl/sharedStrings.xml><?xml version="1.0" encoding="utf-8"?>
<sst xmlns="http://schemas.openxmlformats.org/spreadsheetml/2006/main" count="41" uniqueCount="31">
  <si>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</si>
  <si>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</si>
  <si>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</si>
  <si>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</si>
  <si>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</si>
  <si>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</si>
  <si>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</si>
  <si>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</si>
  <si>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</si>
  <si>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</si>
  <si>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</si>
  <si>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</si>
  <si>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</si>
  <si>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</si>
  <si>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</si>
  <si>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</si>
  <si>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</si>
  <si>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</si>
  <si>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</si>
  <si>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</si>
  <si>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</si>
  <si>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Каша вязкая молочная из пшенной крупы</t>
  </si>
  <si>
    <t>сыр</t>
  </si>
  <si>
    <t>Сыр</t>
  </si>
  <si>
    <t>Кофейный напиток</t>
  </si>
  <si>
    <t xml:space="preserve">Котлета из  говядины </t>
  </si>
  <si>
    <t xml:space="preserve">Пюре из гороха </t>
  </si>
  <si>
    <t>Сок фруктовый</t>
  </si>
  <si>
    <t>Напиток</t>
  </si>
  <si>
    <t>Чай с сахаром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</si>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</sst>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30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45558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173</v>
      </c>
      <c r="D5" s="26" t="s">
        <v>21</v>
      </c>
      <c r="E5" s="27">
        <v>210</v>
      </c>
      <c r="F5" s="27">
        <v>20.5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16" t="s">
        <v>22</v>
      </c>
      <c r="C6" s="26">
        <v>15</v>
      </c>
      <c r="D6" s="26" t="s">
        <v>23</v>
      </c>
      <c r="E6" s="27">
        <v>30</v>
      </c>
      <c r="F6" s="27">
        <v>9.73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16" t="s">
        <v>16</v>
      </c>
      <c r="C7" s="26">
        <v>379</v>
      </c>
      <c r="D7" s="26" t="s">
        <v>24</v>
      </c>
      <c r="E7" s="27">
        <v>200</v>
      </c>
      <c r="F7" s="27">
        <v>14.8</v>
      </c>
      <c r="G7" s="26">
        <v>100.6</v>
      </c>
      <c r="H7" s="26">
        <v>3.17</v>
      </c>
      <c r="I7" s="26">
        <v>2.68</v>
      </c>
      <c r="J7" s="26">
        <v>15.95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25</v>
      </c>
      <c r="F8" s="27">
        <v>2.25</v>
      </c>
      <c r="G8" s="26">
        <f>2.338*E8</f>
        <v>58.45</v>
      </c>
      <c r="H8" s="26">
        <f>0.079*E8</f>
        <v>1.9750000000000001</v>
      </c>
      <c r="I8" s="26">
        <f>0.01*E8</f>
        <v>0.25</v>
      </c>
      <c r="J8" s="26">
        <f>0.483*E8</f>
        <v>12.074999999999999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25</v>
      </c>
      <c r="F9" s="27">
        <v>2.25</v>
      </c>
      <c r="G9" s="26">
        <f>2.299*E9</f>
        <v>57.475000000000001</v>
      </c>
      <c r="H9" s="26">
        <f>0.056*E9</f>
        <v>1.4000000000000001</v>
      </c>
      <c r="I9" s="26">
        <f>0.011*E9</f>
        <v>0.27499999999999997</v>
      </c>
      <c r="J9" s="26">
        <f>0.494*E9</f>
        <v>12.35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490</v>
      </c>
      <c r="F10" s="30">
        <f t="shared" si="0"/>
        <v>49.53</v>
      </c>
      <c r="G10" s="28">
        <f t="shared" si="0"/>
        <v>631.52500000000009</v>
      </c>
      <c r="H10" s="28">
        <f t="shared" si="0"/>
        <v>23.075000000000003</v>
      </c>
      <c r="I10" s="28">
        <f t="shared" si="0"/>
        <v>22.244999999999997</v>
      </c>
      <c r="J10" s="28">
        <f t="shared" si="0"/>
        <v>84.694999999999993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268</v>
      </c>
      <c r="D14" s="26" t="s">
        <v>25</v>
      </c>
      <c r="E14" s="27">
        <v>105</v>
      </c>
      <c r="F14" s="27">
        <v>51.49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16" t="s">
        <v>20</v>
      </c>
      <c r="C15" s="26">
        <v>199</v>
      </c>
      <c r="D15" s="26" t="s">
        <v>26</v>
      </c>
      <c r="E15" s="27">
        <v>200</v>
      </c>
      <c r="F15" s="27">
        <v>9.73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26" t="s">
        <v>27</v>
      </c>
      <c r="C16" s="26"/>
      <c r="D16" s="26" t="s">
        <v>27</v>
      </c>
      <c r="E16" s="27">
        <v>200</v>
      </c>
      <c r="F16" s="27">
        <v>39</v>
      </c>
      <c r="G16" s="26">
        <f>0.48*E16</f>
        <v>96</v>
      </c>
      <c r="H16" s="26">
        <f>0*E16</f>
        <v>0</v>
      </c>
      <c r="I16" s="26">
        <f>0*E16</f>
        <v>0</v>
      </c>
      <c r="J16" s="26">
        <f>0.12*E16</f>
        <v>24</v>
      </c>
    </row>
    <row r="17" spans="1:10" ht="20.25">
      <c r="A17" s="7"/>
      <c r="B17" s="16" t="s">
        <v>28</v>
      </c>
      <c r="C17" s="26">
        <v>376</v>
      </c>
      <c r="D17" s="26" t="s">
        <v>29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765</v>
      </c>
      <c r="F20" s="30">
        <f t="shared" si="1"/>
        <v>107.72999999999999</v>
      </c>
      <c r="G20" s="28">
        <f t="shared" si="1"/>
        <v>884.26</v>
      </c>
      <c r="H20" s="28">
        <f t="shared" si="1"/>
        <v>37.61</v>
      </c>
      <c r="I20" s="28">
        <f t="shared" si="1"/>
        <v>25.04</v>
      </c>
      <c r="J20" s="28">
        <f t="shared" si="1"/>
        <v>126.94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2024-09-20T08:46:37Z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