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9" i="1"/>
  <c r="E19"/>
  <c r="J18"/>
  <c r="I18"/>
  <c r="H18"/>
  <c r="G18"/>
  <c r="J17"/>
  <c r="I17"/>
  <c r="H17"/>
  <c r="G17"/>
  <c r="J15"/>
  <c r="J19" s="1"/>
  <c r="I15"/>
  <c r="I19" s="1"/>
  <c r="H15"/>
  <c r="H19" s="1"/>
  <c r="G15"/>
  <c r="G19" s="1"/>
  <c r="J10" l="1"/>
  <c r="F10"/>
  <c r="E10"/>
  <c r="J9"/>
  <c r="I9"/>
  <c r="H9"/>
  <c r="G9"/>
  <c r="J8"/>
  <c r="I8"/>
  <c r="H8"/>
  <c r="G8"/>
  <c r="J6"/>
  <c r="I6"/>
  <c r="I10" s="1"/>
  <c r="H6"/>
  <c r="H10" s="1"/>
  <c r="G6"/>
  <c r="G10" s="1"/>
</calcChain>
</file>

<file path=xl/sharedStrings.xml><?xml version="1.0" encoding="utf-8"?>
<sst xmlns="http://schemas.openxmlformats.org/spreadsheetml/2006/main" count="42" uniqueCount="25">
  <si>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</si>
  <si>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</si>
  <si>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</si>
  <si>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</si>
  <si>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</si>
  <si>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</si>
  <si>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</si>
  <si>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</si>
  <si>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</si>
  <si>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</si>
  <si>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</si>
  <si>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</si>
  <si>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</si>
  <si>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</si>
  <si>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</si>
  <si>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</si>
  <si>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</si>
  <si>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</si>
  <si>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</si>
  <si>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</si>
  <si>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</si>
  <si>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 xml:space="preserve">  </t>
  </si>
  <si>
    <t>Плов</t>
  </si>
  <si>
    <t>Сок фруктовый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</si>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</sst>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24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45546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 t="s">
        <v>21</v>
      </c>
      <c r="D5" s="26" t="s">
        <v>22</v>
      </c>
      <c r="E5" s="27">
        <v>250</v>
      </c>
      <c r="F5" s="27">
        <v>64.34</v>
      </c>
      <c r="G5" s="32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26" t="s">
        <v>23</v>
      </c>
      <c r="C6" s="26"/>
      <c r="D6" s="26" t="s">
        <v>23</v>
      </c>
      <c r="E6" s="27">
        <v>200</v>
      </c>
      <c r="F6" s="27">
        <v>39</v>
      </c>
      <c r="G6" s="26">
        <f>0.48*E6</f>
        <v>96</v>
      </c>
      <c r="H6" s="26">
        <f>0*E6</f>
        <v>0</v>
      </c>
      <c r="I6" s="26">
        <f>0*E6</f>
        <v>0</v>
      </c>
      <c r="J6" s="26">
        <f>0.12*E6</f>
        <v>24</v>
      </c>
    </row>
    <row r="7" spans="1:10" ht="20.25">
      <c r="A7" s="6"/>
      <c r="B7" s="16" t="s">
        <v>16</v>
      </c>
      <c r="C7" s="26">
        <v>376</v>
      </c>
      <c r="D7" s="26" t="s">
        <v>20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18</v>
      </c>
      <c r="C8" s="26">
        <v>0</v>
      </c>
      <c r="D8" s="26" t="s">
        <v>18</v>
      </c>
      <c r="E8" s="27">
        <v>25</v>
      </c>
      <c r="F8" s="27">
        <v>2.25</v>
      </c>
      <c r="G8" s="26">
        <f>2.338*E8</f>
        <v>58.45</v>
      </c>
      <c r="H8" s="26">
        <f>0.079*E8</f>
        <v>1.9750000000000001</v>
      </c>
      <c r="I8" s="26">
        <f>0.01*E8</f>
        <v>0.25</v>
      </c>
      <c r="J8" s="26">
        <f>0.483*E8</f>
        <v>12.074999999999999</v>
      </c>
    </row>
    <row r="9" spans="1:10" ht="20.25">
      <c r="A9" s="6"/>
      <c r="B9" s="16" t="s">
        <v>19</v>
      </c>
      <c r="C9" s="26">
        <v>0</v>
      </c>
      <c r="D9" s="26" t="s">
        <v>19</v>
      </c>
      <c r="E9" s="27">
        <v>25</v>
      </c>
      <c r="F9" s="27">
        <v>2.25</v>
      </c>
      <c r="G9" s="26">
        <f>2.299*E9</f>
        <v>57.475000000000001</v>
      </c>
      <c r="H9" s="26">
        <f>0.056*E9</f>
        <v>1.4000000000000001</v>
      </c>
      <c r="I9" s="26">
        <f>0.011*E9</f>
        <v>0.27499999999999997</v>
      </c>
      <c r="J9" s="26">
        <f>0.494*E9</f>
        <v>12.35</v>
      </c>
    </row>
    <row r="10" spans="1:10" ht="20.25">
      <c r="A10" s="7"/>
      <c r="B10" s="16" t="s">
        <v>19</v>
      </c>
      <c r="C10" s="28"/>
      <c r="D10" s="29" t="s">
        <v>15</v>
      </c>
      <c r="E10" s="30">
        <f t="shared" ref="E10:J10" si="0">SUM(E5:E9)</f>
        <v>700</v>
      </c>
      <c r="F10" s="30">
        <f t="shared" si="0"/>
        <v>109.93</v>
      </c>
      <c r="G10" s="28">
        <f t="shared" si="0"/>
        <v>749.92500000000007</v>
      </c>
      <c r="H10" s="28">
        <f t="shared" si="0"/>
        <v>22.045000000000002</v>
      </c>
      <c r="I10" s="28">
        <f t="shared" si="0"/>
        <v>22.444999999999997</v>
      </c>
      <c r="J10" s="28">
        <f t="shared" si="0"/>
        <v>110.925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17</v>
      </c>
      <c r="C14" s="26" t="s">
        <v>21</v>
      </c>
      <c r="D14" s="26" t="s">
        <v>22</v>
      </c>
      <c r="E14" s="27">
        <v>250</v>
      </c>
      <c r="F14" s="27">
        <v>64.34</v>
      </c>
      <c r="G14" s="32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26" t="s">
        <v>23</v>
      </c>
      <c r="C15" s="26"/>
      <c r="D15" s="26" t="s">
        <v>23</v>
      </c>
      <c r="E15" s="27">
        <v>200</v>
      </c>
      <c r="F15" s="27">
        <v>39</v>
      </c>
      <c r="G15" s="26">
        <f>0.48*E15</f>
        <v>96</v>
      </c>
      <c r="H15" s="26">
        <f>0*E15</f>
        <v>0</v>
      </c>
      <c r="I15" s="26">
        <f>0*E15</f>
        <v>0</v>
      </c>
      <c r="J15" s="26">
        <f>0.12*E15</f>
        <v>24</v>
      </c>
    </row>
    <row r="16" spans="1:10" ht="20.25">
      <c r="A16" s="7"/>
      <c r="B16" s="16" t="s">
        <v>16</v>
      </c>
      <c r="C16" s="26">
        <v>376</v>
      </c>
      <c r="D16" s="26" t="s">
        <v>20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18</v>
      </c>
      <c r="C17" s="26">
        <v>0</v>
      </c>
      <c r="D17" s="26" t="s">
        <v>18</v>
      </c>
      <c r="E17" s="27">
        <v>60</v>
      </c>
      <c r="F17" s="27">
        <v>5.41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19</v>
      </c>
      <c r="C18" s="26">
        <v>0</v>
      </c>
      <c r="D18" s="26" t="s">
        <v>19</v>
      </c>
      <c r="E18" s="27">
        <v>60</v>
      </c>
      <c r="F18" s="27">
        <v>5.41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770</v>
      </c>
      <c r="F19" s="30">
        <f t="shared" si="1"/>
        <v>116.25</v>
      </c>
      <c r="G19" s="28">
        <f t="shared" si="1"/>
        <v>912.22</v>
      </c>
      <c r="H19" s="28">
        <f t="shared" si="1"/>
        <v>26.770000000000003</v>
      </c>
      <c r="I19" s="28">
        <f t="shared" si="1"/>
        <v>23.18</v>
      </c>
      <c r="J19" s="28">
        <f t="shared" si="1"/>
        <v>145.12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2024-09-10T13:33:08Z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