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J19" i="1" l="1"/>
  <c r="I19" i="1"/>
  <c r="H19" i="1"/>
  <c r="J18" i="1"/>
  <c r="I18" i="1"/>
  <c r="H18" i="1"/>
  <c r="J16" i="1"/>
  <c r="J20" i="1" s="1"/>
  <c r="I16" i="1"/>
  <c r="I20" i="1" s="1"/>
  <c r="H16" i="1"/>
  <c r="H20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<sst xmlns="http://schemas.openxmlformats.org/spreadsheetml/2006/main" count="45" uniqueCount="28">
  <si>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</si>
  <si>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</si>
  <si>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</si>
  <si>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</si>
  <si>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</si>
  <si>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</si>
  <si>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</si>
  <si>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</si>
  <si>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</si>
  <si>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</si>
  <si>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</si>
  <si>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</si>
  <si>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</si>
  <si>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</si>
  <si>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</si>
  <si>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</si>
  <si>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</si>
  <si>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Хлеб пшеничный</t>
  </si>
  <si>
    <t>Хлеб ржаной</t>
  </si>
  <si>
    <t>горячее блюдо</t>
  </si>
  <si>
    <t>Чай с сахаром</t>
  </si>
  <si>
    <t>гарнир</t>
  </si>
  <si>
    <t>Суп картофельный с крупой рис</t>
  </si>
  <si>
    <t>Гуляш из говядины</t>
  </si>
  <si>
    <t>Перловка отварная</t>
  </si>
  <si>
    <t>Огурец свежий</t>
  </si>
  <si>
    <t>овощ</t>
  </si>
  <si>
    <t>МАОУ "СОШ №1"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</si>
</sst>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charset val="204"/>
    </font>
    <font>
      <b/>
      <sz val="14"/>
      <color rgb="FFFF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8" xfId="0" applyFont="1" applyFill="1" applyBorder="1"/>
    <xf numFmtId="0" fontId="1" fillId="0" borderId="7" xfId="0" applyFont="1" applyBorder="1"/>
    <xf numFmtId="0" fontId="1" fillId="0" borderId="11" xfId="0" applyFont="1" applyBorder="1"/>
    <xf numFmtId="0" fontId="3" fillId="2" borderId="12" xfId="0" applyFont="1" applyFill="1" applyBorder="1"/>
    <xf numFmtId="0" fontId="2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2" borderId="16" xfId="0" applyFont="1" applyFill="1" applyBorder="1"/>
    <xf numFmtId="0" fontId="6" fillId="2" borderId="4" xfId="1" applyFont="1" applyFill="1" applyBorder="1"/>
    <xf numFmtId="0" fontId="6" fillId="2" borderId="4" xfId="1" applyFont="1" applyFill="1" applyBorder="1" applyAlignment="1">
      <alignment horizontal="right"/>
    </xf>
    <xf numFmtId="0" fontId="6" fillId="2" borderId="4" xfId="1" applyFont="1" applyFill="1" applyBorder="1"/>
    <xf numFmtId="0" fontId="6" fillId="2" borderId="4" xfId="1" applyFont="1" applyFill="1" applyBorder="1"/>
    <xf numFmtId="0" fontId="7" fillId="2" borderId="4" xfId="1" applyFont="1" applyFill="1" applyBorder="1" applyAlignment="1">
      <alignment horizontal="right"/>
    </xf>
    <xf numFmtId="0" fontId="3" fillId="2" borderId="4" xfId="1" applyFont="1" applyFill="1" applyBorder="1"/>
    <xf numFmtId="0" fontId="3" fillId="2" borderId="0" xfId="1" applyFont="1" applyFill="1"/>
    <xf numFmtId="0" fontId="2" fillId="2" borderId="4" xfId="1" applyFont="1" applyFill="1" applyBorder="1"/>
    <xf numFmtId="0" fontId="2" fillId="2" borderId="4" xfId="1" applyFont="1" applyFill="1" applyBorder="1" applyAlignment="1">
      <alignment horizontal="right"/>
    </xf>
    <xf numFmtId="0" fontId="2" fillId="2" borderId="4" xfId="1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4"/>
  <sheetViews>
    <sheetView showGridLines="0" tabSelected="1" workbookViewId="0">
      <selection activeCell="B1" sqref="B1:D1"/>
    </sheetView>
  </sheetViews>
  <sheetFormatPr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2" style="1" customWidth="1"/>
    <col min="8" max="8" width="9" style="1" customWidth="1"/>
    <col min="9" max="9" width="10" style="1" customWidth="1"/>
    <col min="10" max="10" width="15" style="1" customWidth="1"/>
    <col min="11" max="16384" width="9.140625" style="1"/>
  </cols>
  <sheetData>
    <row r="1" spans="1:10">
      <c r="A1" s="1" t="s">
        <v>0</v>
      </c>
      <c r="B1" s="41" t="s">
        <v>27</v>
      </c>
      <c r="C1" s="42"/>
      <c r="D1" s="43"/>
      <c r="E1" s="5" t="s">
        <v>1</v>
      </c>
      <c r="F1" s="6"/>
      <c r="G1" s="5"/>
      <c r="H1" s="5"/>
      <c r="I1" s="5" t="s">
        <v>2</v>
      </c>
      <c r="J1" s="7">
        <v>45426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9" t="s">
        <v>6</v>
      </c>
      <c r="E3" s="9" t="s">
        <v>7</v>
      </c>
      <c r="F3" s="19" t="s">
        <v>8</v>
      </c>
      <c r="G3" s="9" t="s">
        <v>9</v>
      </c>
      <c r="H3" s="19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7"/>
      <c r="D4" s="20" t="s">
        <v>13</v>
      </c>
      <c r="E4" s="17"/>
      <c r="F4" s="23"/>
      <c r="G4" s="17"/>
      <c r="H4" s="23"/>
      <c r="I4" s="17"/>
      <c r="J4" s="17"/>
    </row>
    <row r="5" spans="1:10" ht="21">
      <c r="A5" s="3"/>
      <c r="B5" s="11" t="s">
        <v>19</v>
      </c>
      <c r="C5" s="31">
        <v>260</v>
      </c>
      <c r="D5" s="31" t="s">
        <v>23</v>
      </c>
      <c r="E5" s="32">
        <v>100</v>
      </c>
      <c r="F5" s="32">
        <v>40.369999999999997</v>
      </c>
      <c r="G5" s="34">
        <v>309.39999999999998</v>
      </c>
      <c r="H5" s="33">
        <v>20.37</v>
      </c>
      <c r="I5" s="33">
        <v>23.52</v>
      </c>
      <c r="J5" s="33">
        <v>4.05</v>
      </c>
    </row>
    <row r="6" spans="1:10" ht="20.25">
      <c r="A6" s="3"/>
      <c r="B6" s="16" t="s">
        <v>21</v>
      </c>
      <c r="C6" s="31">
        <v>171</v>
      </c>
      <c r="D6" s="31" t="s">
        <v>24</v>
      </c>
      <c r="E6" s="32">
        <v>180</v>
      </c>
      <c r="F6" s="32">
        <v>6.6</v>
      </c>
      <c r="G6" s="34">
        <v>247.5</v>
      </c>
      <c r="H6" s="33">
        <v>5.22</v>
      </c>
      <c r="I6" s="33">
        <v>8.76</v>
      </c>
      <c r="J6" s="33">
        <v>37.03</v>
      </c>
    </row>
    <row r="7" spans="1:10" ht="20.25">
      <c r="A7" s="3"/>
      <c r="B7" s="16" t="s">
        <v>26</v>
      </c>
      <c r="C7" s="31"/>
      <c r="D7" s="31" t="s">
        <v>25</v>
      </c>
      <c r="E7" s="32">
        <v>50</v>
      </c>
      <c r="F7" s="32">
        <v>14.31</v>
      </c>
      <c r="G7" s="34">
        <v>5.5</v>
      </c>
      <c r="H7" s="33">
        <v>0.35</v>
      </c>
      <c r="I7" s="33">
        <v>0.05</v>
      </c>
      <c r="J7" s="33">
        <v>0.95</v>
      </c>
    </row>
    <row r="8" spans="1:10" ht="20.25">
      <c r="A8" s="3"/>
      <c r="B8" s="16" t="s">
        <v>16</v>
      </c>
      <c r="C8" s="31">
        <v>376</v>
      </c>
      <c r="D8" s="31" t="s">
        <v>20</v>
      </c>
      <c r="E8" s="32">
        <v>200</v>
      </c>
      <c r="F8" s="32">
        <v>1.77</v>
      </c>
      <c r="G8" s="34">
        <v>60</v>
      </c>
      <c r="H8" s="33">
        <v>7.0000000000000007E-2</v>
      </c>
      <c r="I8" s="33">
        <v>0.02</v>
      </c>
      <c r="J8" s="33">
        <v>15</v>
      </c>
    </row>
    <row r="9" spans="1:10" ht="20.25">
      <c r="A9" s="3"/>
      <c r="B9" s="16" t="s">
        <v>17</v>
      </c>
      <c r="C9" s="31">
        <v>0</v>
      </c>
      <c r="D9" s="31" t="s">
        <v>18</v>
      </c>
      <c r="E9" s="32">
        <v>20</v>
      </c>
      <c r="F9" s="32">
        <v>1.64</v>
      </c>
      <c r="G9" s="34">
        <v>45.98</v>
      </c>
      <c r="H9" s="33">
        <v>1.1200000000000001</v>
      </c>
      <c r="I9" s="33">
        <v>0.21999999999999997</v>
      </c>
      <c r="J9" s="33">
        <v>9.879999999999999</v>
      </c>
    </row>
    <row r="10" spans="1:10" ht="20.25">
      <c r="A10" s="4"/>
      <c r="B10" s="16" t="s">
        <v>18</v>
      </c>
      <c r="C10" s="31">
        <v>0</v>
      </c>
      <c r="D10" s="31" t="s">
        <v>17</v>
      </c>
      <c r="E10" s="32">
        <v>20</v>
      </c>
      <c r="F10" s="32">
        <v>1.64</v>
      </c>
      <c r="G10" s="34">
        <v>46.760000000000005</v>
      </c>
      <c r="H10" s="33">
        <v>1.58</v>
      </c>
      <c r="I10" s="33">
        <v>0.2</v>
      </c>
      <c r="J10" s="33">
        <v>9.66</v>
      </c>
    </row>
    <row r="11" spans="1:10" ht="20.25" customHeight="1" thickBot="1">
      <c r="A11" s="4"/>
      <c r="B11" s="30"/>
      <c r="C11" s="35"/>
      <c r="D11" s="28" t="s">
        <v>15</v>
      </c>
      <c r="E11" s="36">
        <v>570</v>
      </c>
      <c r="F11" s="37">
        <v>66.33</v>
      </c>
      <c r="G11" s="36">
        <v>70.14</v>
      </c>
      <c r="H11" s="36">
        <v>2.37</v>
      </c>
      <c r="I11" s="36">
        <v>0.3</v>
      </c>
      <c r="J11" s="36">
        <v>14.49</v>
      </c>
    </row>
    <row r="12" spans="1:10" ht="20.25" customHeight="1" thickBot="1">
      <c r="A12" s="4"/>
      <c r="B12" s="12"/>
      <c r="C12" s="27"/>
      <c r="D12" s="28"/>
      <c r="E12" s="29"/>
      <c r="F12" s="29"/>
      <c r="G12" s="29"/>
      <c r="H12" s="29"/>
      <c r="I12" s="29"/>
      <c r="J12" s="29"/>
    </row>
    <row r="13" spans="1:10" ht="21.75" thickBot="1">
      <c r="A13" s="3"/>
      <c r="B13" s="13"/>
      <c r="C13" s="18"/>
      <c r="D13" s="21"/>
      <c r="E13" s="22"/>
      <c r="F13" s="24"/>
      <c r="G13" s="18"/>
      <c r="H13" s="25"/>
      <c r="I13" s="18"/>
      <c r="J13" s="18"/>
    </row>
    <row r="14" spans="1:10" ht="21.75" thickBot="1">
      <c r="A14" s="14" t="s">
        <v>14</v>
      </c>
      <c r="B14" s="11" t="s">
        <v>19</v>
      </c>
      <c r="C14" s="39">
        <v>101</v>
      </c>
      <c r="D14" s="38" t="s">
        <v>22</v>
      </c>
      <c r="E14" s="39">
        <v>250</v>
      </c>
      <c r="F14" s="39">
        <v>13</v>
      </c>
      <c r="G14" s="40">
        <v>85.75</v>
      </c>
      <c r="H14" s="26">
        <v>11.49</v>
      </c>
      <c r="I14" s="26">
        <v>11.15</v>
      </c>
      <c r="J14" s="26">
        <v>11.99</v>
      </c>
    </row>
    <row r="15" spans="1:10" ht="21">
      <c r="A15" s="4"/>
      <c r="B15" s="11" t="s">
        <v>19</v>
      </c>
      <c r="C15" s="38">
        <v>260</v>
      </c>
      <c r="D15" s="38" t="s">
        <v>23</v>
      </c>
      <c r="E15" s="39">
        <v>100</v>
      </c>
      <c r="F15" s="39">
        <v>40.369999999999997</v>
      </c>
      <c r="G15" s="40">
        <v>309.39999999999998</v>
      </c>
      <c r="H15" s="26">
        <v>11.44</v>
      </c>
      <c r="I15" s="26">
        <v>6.6</v>
      </c>
      <c r="J15" s="26">
        <v>51.71</v>
      </c>
    </row>
    <row r="16" spans="1:10" ht="20.25">
      <c r="A16" s="4"/>
      <c r="B16" s="16" t="s">
        <v>21</v>
      </c>
      <c r="C16" s="38">
        <v>171</v>
      </c>
      <c r="D16" s="38" t="s">
        <v>24</v>
      </c>
      <c r="E16" s="39">
        <v>200</v>
      </c>
      <c r="F16" s="39">
        <v>6.6</v>
      </c>
      <c r="G16" s="40">
        <v>233.2</v>
      </c>
      <c r="H16" s="26">
        <f>0.008*E16</f>
        <v>1.6</v>
      </c>
      <c r="I16" s="26">
        <f>0.002*E16</f>
        <v>0.4</v>
      </c>
      <c r="J16" s="26">
        <f>0.075*E16</f>
        <v>15</v>
      </c>
    </row>
    <row r="17" spans="1:10" ht="20.25">
      <c r="A17" s="4"/>
      <c r="B17" s="16" t="s">
        <v>26</v>
      </c>
      <c r="C17" s="38"/>
      <c r="D17" s="38" t="s">
        <v>25</v>
      </c>
      <c r="E17" s="39">
        <v>50</v>
      </c>
      <c r="F17" s="39">
        <v>14.31</v>
      </c>
      <c r="G17" s="40">
        <v>5.5</v>
      </c>
      <c r="H17" s="26">
        <v>7.0000000000000007E-2</v>
      </c>
      <c r="I17" s="26">
        <v>0.02</v>
      </c>
      <c r="J17" s="26">
        <v>15</v>
      </c>
    </row>
    <row r="18" spans="1:10" ht="20.25">
      <c r="A18" s="4"/>
      <c r="B18" s="16" t="s">
        <v>16</v>
      </c>
      <c r="C18" s="39">
        <v>376</v>
      </c>
      <c r="D18" s="38" t="s">
        <v>20</v>
      </c>
      <c r="E18" s="39">
        <v>200</v>
      </c>
      <c r="F18" s="39">
        <v>1.77</v>
      </c>
      <c r="G18" s="40">
        <v>60</v>
      </c>
      <c r="H18" s="26">
        <f>0.079*E18</f>
        <v>15.8</v>
      </c>
      <c r="I18" s="26">
        <f>0.01*E18</f>
        <v>2</v>
      </c>
      <c r="J18" s="26">
        <f>0.483*E18</f>
        <v>96.6</v>
      </c>
    </row>
    <row r="19" spans="1:10" ht="20.25">
      <c r="A19" s="4"/>
      <c r="B19" s="16" t="s">
        <v>17</v>
      </c>
      <c r="C19" s="39">
        <v>0</v>
      </c>
      <c r="D19" s="38" t="s">
        <v>18</v>
      </c>
      <c r="E19" s="39">
        <v>20</v>
      </c>
      <c r="F19" s="39">
        <v>1.64</v>
      </c>
      <c r="G19" s="40">
        <v>45.98</v>
      </c>
      <c r="H19" s="26">
        <f>0.056*E19</f>
        <v>1.1200000000000001</v>
      </c>
      <c r="I19" s="26">
        <f>0.011*E19</f>
        <v>0.21999999999999997</v>
      </c>
      <c r="J19" s="26">
        <f>0.494*E19</f>
        <v>9.879999999999999</v>
      </c>
    </row>
    <row r="20" spans="1:10" ht="24" customHeight="1" thickBot="1">
      <c r="A20" s="4"/>
      <c r="B20" s="16" t="s">
        <v>18</v>
      </c>
      <c r="C20" s="39">
        <v>0</v>
      </c>
      <c r="D20" s="38" t="s">
        <v>17</v>
      </c>
      <c r="E20" s="39">
        <v>30</v>
      </c>
      <c r="F20" s="39">
        <v>2.4700000000000002</v>
      </c>
      <c r="G20" s="40">
        <v>70.14</v>
      </c>
      <c r="H20" s="27">
        <f>SUM(H14:H19)</f>
        <v>41.52</v>
      </c>
      <c r="I20" s="27">
        <f>SUM(I14:I19)</f>
        <v>20.389999999999997</v>
      </c>
      <c r="J20" s="27">
        <f t="shared" ref="J20" si="0">SUM(J14:J19)</f>
        <v>200.18</v>
      </c>
    </row>
    <row r="21" spans="1:10" ht="21.75" thickBot="1">
      <c r="A21" s="15"/>
      <c r="B21" s="12"/>
      <c r="C21" s="27"/>
      <c r="D21" s="28" t="s">
        <v>15</v>
      </c>
      <c r="E21" s="29">
        <f>SUM(E14:E20)</f>
        <v>850</v>
      </c>
      <c r="F21" s="29">
        <f t="shared" ref="F21:J21" si="1">SUM(F14:F20)</f>
        <v>80.16</v>
      </c>
      <c r="G21" s="29">
        <f t="shared" si="1"/>
        <v>809.96999999999991</v>
      </c>
      <c r="H21" s="29">
        <f t="shared" si="1"/>
        <v>83.04</v>
      </c>
      <c r="I21" s="29">
        <f t="shared" si="1"/>
        <v>40.779999999999994</v>
      </c>
      <c r="J21" s="29">
        <f t="shared" si="1"/>
        <v>400.36</v>
      </c>
    </row>
    <row r="24" spans="1:10">
      <c r="B2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2024-05-17T05:49:46Z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