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766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9" i="1"/>
  <c r="E19"/>
  <c r="J18"/>
  <c r="I18"/>
  <c r="H18"/>
  <c r="G18"/>
  <c r="J17"/>
  <c r="I17"/>
  <c r="H17"/>
  <c r="G17"/>
  <c r="J15"/>
  <c r="J19" s="1"/>
  <c r="I15"/>
  <c r="I19" s="1"/>
  <c r="H15"/>
  <c r="H19" s="1"/>
  <c r="G15"/>
  <c r="G19" s="1"/>
  <c r="F10"/>
  <c r="E10"/>
  <c r="J9"/>
  <c r="I9"/>
  <c r="H9"/>
  <c r="G9"/>
  <c r="J8"/>
  <c r="I8"/>
  <c r="H8"/>
  <c r="G8"/>
  <c r="J6"/>
  <c r="J10" s="1"/>
  <c r="I6"/>
  <c r="I10" s="1"/>
  <c r="H6"/>
  <c r="H10" s="1"/>
  <c r="G6"/>
  <c r="G10" s="1"/>
</calcChain>
</file>

<file path=xl/sharedStrings.xml><?xml version="1.0" encoding="utf-8"?>
<sst xmlns="http://schemas.openxmlformats.org/spreadsheetml/2006/main" count="39" uniqueCount="25">
  <si>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</si>
  <si>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</si>
  <si>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</si>
  <si>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</si>
  <si>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</si>
  <si>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</si>
  <si>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</si>
  <si>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</si>
  <si>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</si>
  <si>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</si>
  <si>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</si>
  <si>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</si>
  <si>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</si>
  <si>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</si>
  <si>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</si>
  <si>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</si>
  <si>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</si>
  <si>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</si>
  <si>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</si>
  <si>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</si>
  <si>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овощ</t>
  </si>
  <si>
    <t>Плов</t>
  </si>
  <si>
    <t>Помидор свежий</t>
  </si>
  <si>
    <t>Чай с сахаром</t>
  </si>
  <si>
    <t>МАОУ "СОШ №1" город Северобайкальск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</si>
</sst>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2" borderId="0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24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45419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>
        <v>265</v>
      </c>
      <c r="D5" s="26" t="s">
        <v>21</v>
      </c>
      <c r="E5" s="27">
        <v>250</v>
      </c>
      <c r="F5" s="27">
        <v>50.03</v>
      </c>
      <c r="G5" s="31">
        <v>478</v>
      </c>
      <c r="H5" s="26">
        <v>18.600000000000001</v>
      </c>
      <c r="I5" s="26">
        <v>21.9</v>
      </c>
      <c r="J5" s="26">
        <v>47.5</v>
      </c>
    </row>
    <row r="6" spans="1:10" ht="20.25">
      <c r="A6" s="6"/>
      <c r="B6" s="16" t="s">
        <v>20</v>
      </c>
      <c r="C6" s="26">
        <v>71</v>
      </c>
      <c r="D6" s="26" t="s">
        <v>22</v>
      </c>
      <c r="E6" s="27">
        <v>50</v>
      </c>
      <c r="F6" s="27">
        <v>17.8</v>
      </c>
      <c r="G6" s="26">
        <f>0.22*E6</f>
        <v>11</v>
      </c>
      <c r="H6" s="26">
        <f>0.011*E6</f>
        <v>0.54999999999999993</v>
      </c>
      <c r="I6" s="26">
        <f>0.002*E6</f>
        <v>0.1</v>
      </c>
      <c r="J6" s="26">
        <f>0.038*E6</f>
        <v>1.9</v>
      </c>
    </row>
    <row r="7" spans="1:10" ht="20.25">
      <c r="A7" s="6"/>
      <c r="B7" s="16" t="s">
        <v>16</v>
      </c>
      <c r="C7" s="26">
        <v>376</v>
      </c>
      <c r="D7" s="26" t="s">
        <v>23</v>
      </c>
      <c r="E7" s="27">
        <v>200</v>
      </c>
      <c r="F7" s="27">
        <v>1.8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18</v>
      </c>
      <c r="C8" s="26">
        <v>0</v>
      </c>
      <c r="D8" s="26" t="s">
        <v>18</v>
      </c>
      <c r="E8" s="27">
        <v>20</v>
      </c>
      <c r="F8" s="27">
        <v>1.65</v>
      </c>
      <c r="G8" s="26">
        <f>2.338*E8</f>
        <v>46.760000000000005</v>
      </c>
      <c r="H8" s="26">
        <f>0.079*E8</f>
        <v>1.58</v>
      </c>
      <c r="I8" s="26">
        <f>0.01*E8</f>
        <v>0.2</v>
      </c>
      <c r="J8" s="26">
        <f>0.483*E8</f>
        <v>9.66</v>
      </c>
    </row>
    <row r="9" spans="1:10" ht="20.25">
      <c r="A9" s="6"/>
      <c r="B9" s="16" t="s">
        <v>19</v>
      </c>
      <c r="C9" s="26">
        <v>0</v>
      </c>
      <c r="D9" s="26" t="s">
        <v>19</v>
      </c>
      <c r="E9" s="27">
        <v>20</v>
      </c>
      <c r="F9" s="27">
        <v>1.65</v>
      </c>
      <c r="G9" s="26">
        <f>2.299*E9</f>
        <v>45.98</v>
      </c>
      <c r="H9" s="26">
        <f>0.056*E9</f>
        <v>1.1200000000000001</v>
      </c>
      <c r="I9" s="26">
        <f>0.011*E9</f>
        <v>0.21999999999999997</v>
      </c>
      <c r="J9" s="26">
        <f>0.494*E9</f>
        <v>9.879999999999999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540</v>
      </c>
      <c r="F10" s="30">
        <f t="shared" si="0"/>
        <v>72.930000000000007</v>
      </c>
      <c r="G10" s="28">
        <f t="shared" si="0"/>
        <v>641.74</v>
      </c>
      <c r="H10" s="28">
        <f t="shared" si="0"/>
        <v>21.920000000000005</v>
      </c>
      <c r="I10" s="28">
        <f t="shared" si="0"/>
        <v>22.439999999999998</v>
      </c>
      <c r="J10" s="28">
        <f t="shared" si="0"/>
        <v>83.94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19"/>
      <c r="H13" s="23"/>
      <c r="I13" s="19"/>
      <c r="J13" s="19"/>
    </row>
    <row r="14" spans="1:10" ht="21">
      <c r="A14" s="24" t="s">
        <v>14</v>
      </c>
      <c r="B14" s="11" t="s">
        <v>17</v>
      </c>
      <c r="C14" s="26">
        <v>265</v>
      </c>
      <c r="D14" s="26" t="s">
        <v>21</v>
      </c>
      <c r="E14" s="27">
        <v>250</v>
      </c>
      <c r="F14" s="27">
        <v>50.03</v>
      </c>
      <c r="G14" s="31">
        <v>478</v>
      </c>
      <c r="H14" s="26">
        <v>18.600000000000001</v>
      </c>
      <c r="I14" s="26">
        <v>21.9</v>
      </c>
      <c r="J14" s="26">
        <v>47.5</v>
      </c>
    </row>
    <row r="15" spans="1:10" ht="20.25">
      <c r="A15" s="7"/>
      <c r="B15" s="16" t="s">
        <v>20</v>
      </c>
      <c r="C15" s="26">
        <v>71</v>
      </c>
      <c r="D15" s="26" t="s">
        <v>22</v>
      </c>
      <c r="E15" s="27">
        <v>50</v>
      </c>
      <c r="F15" s="27">
        <v>17.8</v>
      </c>
      <c r="G15" s="26">
        <f>0.22*E15</f>
        <v>11</v>
      </c>
      <c r="H15" s="26">
        <f>0.011*E15</f>
        <v>0.54999999999999993</v>
      </c>
      <c r="I15" s="26">
        <f>0.002*E15</f>
        <v>0.1</v>
      </c>
      <c r="J15" s="26">
        <f>0.038*E15</f>
        <v>1.9</v>
      </c>
    </row>
    <row r="16" spans="1:10" ht="20.25">
      <c r="A16" s="7"/>
      <c r="B16" s="16" t="s">
        <v>16</v>
      </c>
      <c r="C16" s="26">
        <v>376</v>
      </c>
      <c r="D16" s="26" t="s">
        <v>23</v>
      </c>
      <c r="E16" s="27">
        <v>200</v>
      </c>
      <c r="F16" s="27">
        <v>1.8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18</v>
      </c>
      <c r="C17" s="26">
        <v>0</v>
      </c>
      <c r="D17" s="26" t="s">
        <v>18</v>
      </c>
      <c r="E17" s="27">
        <v>50</v>
      </c>
      <c r="F17" s="27">
        <v>4.1100000000000003</v>
      </c>
      <c r="G17" s="26">
        <f>2.338*E17</f>
        <v>116.9</v>
      </c>
      <c r="H17" s="26">
        <f>0.079*E17</f>
        <v>3.95</v>
      </c>
      <c r="I17" s="26">
        <f>0.01*E17</f>
        <v>0.5</v>
      </c>
      <c r="J17" s="26">
        <f>0.483*E17</f>
        <v>24.15</v>
      </c>
    </row>
    <row r="18" spans="1:10" ht="20.25">
      <c r="A18" s="7"/>
      <c r="B18" s="16" t="s">
        <v>19</v>
      </c>
      <c r="C18" s="26">
        <v>0</v>
      </c>
      <c r="D18" s="26" t="s">
        <v>19</v>
      </c>
      <c r="E18" s="27">
        <v>50</v>
      </c>
      <c r="F18" s="27">
        <v>4.1100000000000003</v>
      </c>
      <c r="G18" s="26">
        <f>2.299*E18</f>
        <v>114.95</v>
      </c>
      <c r="H18" s="26">
        <f>0.056*E18</f>
        <v>2.8000000000000003</v>
      </c>
      <c r="I18" s="26">
        <f>0.011*E18</f>
        <v>0.54999999999999993</v>
      </c>
      <c r="J18" s="26">
        <f>0.494*E18</f>
        <v>24.7</v>
      </c>
    </row>
    <row r="19" spans="1:10" ht="20.25">
      <c r="A19" s="7"/>
      <c r="B19" s="16"/>
      <c r="C19" s="28"/>
      <c r="D19" s="29" t="s">
        <v>15</v>
      </c>
      <c r="E19" s="30">
        <f>SUM(E14:E18)</f>
        <v>600</v>
      </c>
      <c r="F19" s="30">
        <f>SUM(F14:F18)</f>
        <v>77.849999999999994</v>
      </c>
      <c r="G19" s="28">
        <f>SUM(G14:G18)</f>
        <v>780.85</v>
      </c>
      <c r="H19" s="28">
        <f>SUM(H14:H18)</f>
        <v>25.970000000000002</v>
      </c>
      <c r="I19" s="28">
        <f>SUM(I14:I18)</f>
        <v>23.07</v>
      </c>
      <c r="J19" s="28">
        <f t="shared" ref="J19" si="1">SUM(J14:J18)</f>
        <v>113.25000000000001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2021-05-20T13:13:00Z</dcterms:created>
  <dcterms:modified xsi:type="dcterms:W3CDTF">2024-05-06T09:55:36Z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