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6"/>
  <c r="I16"/>
  <c r="H16"/>
  <c r="G16"/>
  <c r="J15"/>
  <c r="J21" s="1"/>
  <c r="I15"/>
  <c r="H15"/>
  <c r="G15"/>
  <c r="G21" s="1"/>
  <c r="J10"/>
  <c r="I10"/>
  <c r="H10"/>
  <c r="G10"/>
  <c r="J9"/>
  <c r="I9"/>
  <c r="H9"/>
  <c r="G9"/>
  <c r="J7"/>
  <c r="I7"/>
  <c r="H7"/>
  <c r="G7"/>
  <c r="J6"/>
  <c r="I6"/>
  <c r="H6"/>
  <c r="G6"/>
  <c r="F21"/>
  <c r="E21"/>
  <c r="I21"/>
  <c r="H21"/>
  <c r="F11"/>
  <c r="E11"/>
  <c r="J11"/>
  <c r="I11"/>
  <c r="H11"/>
  <c r="G11"/>
</calcChain>
</file>

<file path=xl/sharedStrings.xml><?xml version="1.0" encoding="utf-8"?>
<sst xmlns="http://schemas.openxmlformats.org/spreadsheetml/2006/main" count="47" uniqueCount="33">
  <si>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</si>
  <si>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</si>
  <si>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</si>
  <si>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</si>
  <si>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</si>
  <si>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</si>
  <si>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</si>
  <si>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</si>
  <si>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</si>
  <si>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</si>
  <si>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</si>
  <si>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</si>
  <si>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</si>
  <si>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</si>
  <si>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</si>
  <si>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</si>
  <si>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</si>
  <si>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</si>
  <si>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</si>
  <si>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</si>
  <si>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2 Блюдо</t>
  </si>
  <si>
    <t>Гор.Блюдо</t>
  </si>
  <si>
    <t>Гор.напиток</t>
  </si>
  <si>
    <t xml:space="preserve">Пюре из гороха </t>
  </si>
  <si>
    <t xml:space="preserve">Котлета из  говядины </t>
  </si>
  <si>
    <t>100/5</t>
  </si>
  <si>
    <t>Чай с лимоном</t>
  </si>
  <si>
    <t>Яблоко</t>
  </si>
  <si>
    <t>Печенье</t>
  </si>
  <si>
    <t>Фрукт св</t>
  </si>
  <si>
    <t>Сок фруктовый</t>
  </si>
  <si>
    <t xml:space="preserve">Сок 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</si>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</sst>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32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45331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20</v>
      </c>
      <c r="C4" s="10">
        <v>199</v>
      </c>
      <c r="D4" s="10" t="s">
        <v>23</v>
      </c>
      <c r="E4" s="11">
        <v>200</v>
      </c>
      <c r="F4" s="11">
        <v>10.23</v>
      </c>
      <c r="G4" s="10">
        <v>300.14999999999998</v>
      </c>
      <c r="H4" s="10">
        <v>17.690000000000001</v>
      </c>
      <c r="I4" s="10">
        <v>5.47</v>
      </c>
      <c r="J4" s="10">
        <v>45.47</v>
      </c>
    </row>
    <row r="5" spans="1:10">
      <c r="A5" s="5"/>
      <c r="B5" s="24" t="s">
        <v>21</v>
      </c>
      <c r="C5" s="10">
        <v>268</v>
      </c>
      <c r="D5" s="10" t="s">
        <v>24</v>
      </c>
      <c r="E5" s="11" t="s">
        <v>25</v>
      </c>
      <c r="F5" s="11">
        <v>42.8</v>
      </c>
      <c r="G5" s="10">
        <v>289</v>
      </c>
      <c r="H5" s="10">
        <v>15.8</v>
      </c>
      <c r="I5" s="10">
        <v>18.920000000000002</v>
      </c>
      <c r="J5" s="10">
        <v>13.16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22</v>
      </c>
      <c r="C8" s="10">
        <v>377</v>
      </c>
      <c r="D8" s="10" t="s">
        <v>26</v>
      </c>
      <c r="E8" s="11">
        <v>200</v>
      </c>
      <c r="F8" s="11">
        <v>4.75</v>
      </c>
      <c r="G8" s="10">
        <v>62</v>
      </c>
      <c r="H8" s="10">
        <v>0.13</v>
      </c>
      <c r="I8" s="10">
        <v>0.02</v>
      </c>
      <c r="J8" s="10">
        <v>15.2</v>
      </c>
    </row>
    <row r="9" spans="1:10">
      <c r="A9" s="5"/>
      <c r="B9" s="9" t="s">
        <v>29</v>
      </c>
      <c r="C9" s="10">
        <v>338</v>
      </c>
      <c r="D9" s="10" t="s">
        <v>27</v>
      </c>
      <c r="E9" s="11">
        <v>20</v>
      </c>
      <c r="F9" s="11">
        <v>34</v>
      </c>
      <c r="G9" s="10">
        <f>0.47*E9</f>
        <v>9.3999999999999986</v>
      </c>
      <c r="H9" s="10">
        <f>0.004*E9</f>
        <v>0.08</v>
      </c>
      <c r="I9" s="10">
        <f>0.004*E9</f>
        <v>0.08</v>
      </c>
      <c r="J9" s="10">
        <f>0.098*E9</f>
        <v>1.96</v>
      </c>
    </row>
    <row r="10" spans="1:10">
      <c r="A10" s="5"/>
      <c r="B10" s="9" t="s">
        <v>28</v>
      </c>
      <c r="C10" s="10">
        <v>0</v>
      </c>
      <c r="D10" s="10" t="s">
        <v>28</v>
      </c>
      <c r="E10" s="11">
        <v>50</v>
      </c>
      <c r="F10" s="11">
        <v>9.25</v>
      </c>
      <c r="G10" s="10">
        <f>8.9*E10</f>
        <v>445</v>
      </c>
      <c r="H10" s="10">
        <f>0.077*E10</f>
        <v>3.85</v>
      </c>
      <c r="I10" s="10">
        <f>0.109*E10</f>
        <v>5.45</v>
      </c>
      <c r="J10" s="10">
        <f>0.652*E10</f>
        <v>32.6</v>
      </c>
    </row>
    <row r="11" spans="1:10">
      <c r="A11" s="5"/>
      <c r="B11" s="12"/>
      <c r="C11" s="21"/>
      <c r="D11" s="22" t="s">
        <v>17</v>
      </c>
      <c r="E11" s="23">
        <f>SUM(E4:E10)</f>
        <v>530</v>
      </c>
      <c r="F11" s="23">
        <f>SUM(F4:F10)</f>
        <v>105.72</v>
      </c>
      <c r="G11" s="21">
        <f t="shared" ref="G11:J11" si="0">SUM(G4:G10)</f>
        <v>1244.6599999999999</v>
      </c>
      <c r="H11" s="21">
        <f t="shared" si="0"/>
        <v>41.6</v>
      </c>
      <c r="I11" s="21">
        <f t="shared" si="0"/>
        <v>30.569999999999997</v>
      </c>
      <c r="J11" s="21">
        <f t="shared" si="0"/>
        <v>137.69999999999999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20</v>
      </c>
      <c r="C13" s="10">
        <v>199</v>
      </c>
      <c r="D13" s="10" t="s">
        <v>23</v>
      </c>
      <c r="E13" s="11">
        <v>200</v>
      </c>
      <c r="F13" s="11">
        <v>10.23</v>
      </c>
      <c r="G13" s="10">
        <v>300.14999999999998</v>
      </c>
      <c r="H13" s="10">
        <v>17.690000000000001</v>
      </c>
      <c r="I13" s="10">
        <v>5.47</v>
      </c>
      <c r="J13" s="10">
        <v>45.47</v>
      </c>
    </row>
    <row r="14" spans="1:10">
      <c r="A14" s="7"/>
      <c r="B14" s="24" t="s">
        <v>21</v>
      </c>
      <c r="C14" s="10">
        <v>268</v>
      </c>
      <c r="D14" s="10" t="s">
        <v>24</v>
      </c>
      <c r="E14" s="11" t="s">
        <v>25</v>
      </c>
      <c r="F14" s="11">
        <v>42.8</v>
      </c>
      <c r="G14" s="10">
        <v>289</v>
      </c>
      <c r="H14" s="10">
        <v>15.8</v>
      </c>
      <c r="I14" s="10">
        <v>18.920000000000002</v>
      </c>
      <c r="J14" s="10">
        <v>13.16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22</v>
      </c>
      <c r="C17" s="10">
        <v>377</v>
      </c>
      <c r="D17" s="10" t="s">
        <v>26</v>
      </c>
      <c r="E17" s="11">
        <v>200</v>
      </c>
      <c r="F17" s="11">
        <v>4.75</v>
      </c>
      <c r="G17" s="10">
        <v>62</v>
      </c>
      <c r="H17" s="10">
        <v>0.13</v>
      </c>
      <c r="I17" s="10">
        <v>0.02</v>
      </c>
      <c r="J17" s="10">
        <v>15.2</v>
      </c>
    </row>
    <row r="18" spans="1:10">
      <c r="A18" s="7"/>
      <c r="B18" s="9" t="s">
        <v>31</v>
      </c>
      <c r="C18" s="10"/>
      <c r="D18" s="10" t="s">
        <v>30</v>
      </c>
      <c r="E18" s="11">
        <v>200</v>
      </c>
      <c r="F18" s="11">
        <v>18</v>
      </c>
      <c r="G18" s="10">
        <f>0.48*E18</f>
        <v>96</v>
      </c>
      <c r="H18" s="10">
        <f>0*E18</f>
        <v>0</v>
      </c>
      <c r="I18" s="10">
        <f>0*E18</f>
        <v>0</v>
      </c>
      <c r="J18" s="10">
        <f>0.12*E18</f>
        <v>24</v>
      </c>
    </row>
    <row r="19" spans="1:10">
      <c r="A19" s="7"/>
      <c r="B19" s="9" t="s">
        <v>28</v>
      </c>
      <c r="C19" s="10">
        <v>0</v>
      </c>
      <c r="D19" s="10" t="s">
        <v>28</v>
      </c>
      <c r="E19" s="11">
        <v>50</v>
      </c>
      <c r="F19" s="11">
        <v>9.25</v>
      </c>
      <c r="G19" s="10">
        <f>8.9*E19</f>
        <v>445</v>
      </c>
      <c r="H19" s="10">
        <f>0.077*E19</f>
        <v>3.85</v>
      </c>
      <c r="I19" s="10">
        <f>0.109*E19</f>
        <v>5.45</v>
      </c>
      <c r="J19" s="10">
        <f>0.652*E19</f>
        <v>32.6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710</v>
      </c>
      <c r="F21" s="16">
        <f t="shared" ref="F21:J21" si="1">SUM(F13:F20)</f>
        <v>89.72</v>
      </c>
      <c r="G21" s="16">
        <f t="shared" si="1"/>
        <v>1331.26</v>
      </c>
      <c r="H21" s="16">
        <f t="shared" si="1"/>
        <v>41.52</v>
      </c>
      <c r="I21" s="16">
        <f t="shared" si="1"/>
        <v>30.49</v>
      </c>
      <c r="J21" s="16">
        <f t="shared" si="1"/>
        <v>159.74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2024-02-08T09:33:11Z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