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10"/>
  <c r="I10"/>
  <c r="H10"/>
  <c r="G10"/>
  <c r="J7"/>
  <c r="I7"/>
  <c r="H7"/>
  <c r="G7"/>
  <c r="J6"/>
  <c r="J11" s="1"/>
  <c r="I6"/>
  <c r="H6"/>
  <c r="G6"/>
  <c r="I5"/>
  <c r="I11" s="1"/>
  <c r="H5"/>
  <c r="F21"/>
  <c r="E21"/>
  <c r="J21"/>
  <c r="I21"/>
  <c r="H21"/>
  <c r="G21"/>
  <c r="F11"/>
  <c r="E11"/>
  <c r="H11"/>
  <c r="G1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<sst xmlns="http://schemas.openxmlformats.org/spreadsheetml/2006/main" count="43" uniqueCount="34">
  <si>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</si>
  <si>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</si>
  <si>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</si>
  <si>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</si>
  <si>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</si>
  <si>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</si>
  <si>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</si>
  <si>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</si>
  <si>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</si>
  <si>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</si>
  <si>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</si>
  <si>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</si>
  <si>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</si>
  <si>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</si>
  <si>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</si>
  <si>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</si>
  <si>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</si>
  <si>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</si>
  <si>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</si>
  <si>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</si>
  <si>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</si>
  <si>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</si>
  <si>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2 блюдо</t>
  </si>
  <si>
    <t>Каша ячневая молочная вязкая</t>
  </si>
  <si>
    <t>Сыр</t>
  </si>
  <si>
    <t>Какао с молоком</t>
  </si>
  <si>
    <t>Яйцо варёное</t>
  </si>
  <si>
    <t>Яблоко</t>
  </si>
  <si>
    <t>яйцо</t>
  </si>
  <si>
    <t>Фрукт св.</t>
  </si>
  <si>
    <t>Каша мол.</t>
  </si>
  <si>
    <t>Макароны отварные</t>
  </si>
  <si>
    <t>Гуляш из говядины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</si>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</sst>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33</v>
      </c>
      <c r="C1" s="27"/>
      <c r="D1" s="28"/>
      <c r="E1" s="18" t="s">
        <v>1</v>
      </c>
      <c r="F1" s="19"/>
      <c r="G1" s="18"/>
      <c r="H1" s="18"/>
      <c r="I1" s="18" t="s">
        <v>2</v>
      </c>
      <c r="J1" s="20">
        <v>45327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30</v>
      </c>
      <c r="C4" s="10">
        <v>174</v>
      </c>
      <c r="D4" s="10" t="s">
        <v>23</v>
      </c>
      <c r="E4" s="11">
        <v>210</v>
      </c>
      <c r="F4" s="11">
        <v>20.5</v>
      </c>
      <c r="G4" s="24">
        <v>286</v>
      </c>
      <c r="H4" s="25">
        <v>7.31</v>
      </c>
      <c r="I4" s="25">
        <v>10.98</v>
      </c>
      <c r="J4" s="25">
        <v>39.200000000000003</v>
      </c>
    </row>
    <row r="5" spans="1:10">
      <c r="A5" s="5"/>
      <c r="B5" s="24" t="s">
        <v>24</v>
      </c>
      <c r="C5" s="10">
        <v>15</v>
      </c>
      <c r="D5" s="10" t="s">
        <v>24</v>
      </c>
      <c r="E5" s="11">
        <v>40</v>
      </c>
      <c r="F5" s="11">
        <v>23.7</v>
      </c>
      <c r="G5" s="10">
        <v>103</v>
      </c>
      <c r="H5" s="10">
        <f>0.263*E5</f>
        <v>10.52</v>
      </c>
      <c r="I5" s="10">
        <f>0.266*E5</f>
        <v>10.64</v>
      </c>
      <c r="J5" s="10">
        <v>0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382</v>
      </c>
      <c r="D8" s="10" t="s">
        <v>25</v>
      </c>
      <c r="E8" s="11">
        <v>200</v>
      </c>
      <c r="F8" s="11">
        <v>15.8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 t="s">
        <v>28</v>
      </c>
      <c r="C9" s="10">
        <v>209</v>
      </c>
      <c r="D9" s="10" t="s">
        <v>26</v>
      </c>
      <c r="E9" s="11">
        <v>40</v>
      </c>
      <c r="F9" s="11">
        <v>16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 t="s">
        <v>29</v>
      </c>
      <c r="C10" s="10">
        <v>338</v>
      </c>
      <c r="D10" s="10" t="s">
        <v>27</v>
      </c>
      <c r="E10" s="11">
        <v>200</v>
      </c>
      <c r="F10" s="11">
        <v>34</v>
      </c>
      <c r="G10" s="10">
        <f>0.47*E10</f>
        <v>94</v>
      </c>
      <c r="H10" s="10">
        <f>0.004*E10</f>
        <v>0.8</v>
      </c>
      <c r="I10" s="10">
        <f>0.004*E10</f>
        <v>0.8</v>
      </c>
      <c r="J10" s="10">
        <f>0.098*E10</f>
        <v>19.600000000000001</v>
      </c>
    </row>
    <row r="11" spans="1:10">
      <c r="A11" s="5"/>
      <c r="B11" s="12"/>
      <c r="C11" s="21"/>
      <c r="D11" s="22" t="s">
        <v>17</v>
      </c>
      <c r="E11" s="23">
        <f>SUM(E4:E10)</f>
        <v>750</v>
      </c>
      <c r="F11" s="23">
        <f>SUM(F4:F10)</f>
        <v>114.69</v>
      </c>
      <c r="G11" s="21">
        <f t="shared" ref="G11:J11" si="0">SUM(G4:G10)</f>
        <v>803.71</v>
      </c>
      <c r="H11" s="21">
        <f t="shared" si="0"/>
        <v>31.77</v>
      </c>
      <c r="I11" s="21">
        <f t="shared" si="0"/>
        <v>31.19</v>
      </c>
      <c r="J11" s="21">
        <f t="shared" si="0"/>
        <v>105.97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22</v>
      </c>
      <c r="C13" s="10">
        <v>203</v>
      </c>
      <c r="D13" s="10" t="s">
        <v>31</v>
      </c>
      <c r="E13" s="11">
        <v>200</v>
      </c>
      <c r="F13" s="11">
        <v>8.6999999999999993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24" t="s">
        <v>20</v>
      </c>
      <c r="C14" s="10">
        <v>260</v>
      </c>
      <c r="D14" s="10" t="s">
        <v>32</v>
      </c>
      <c r="E14" s="11">
        <v>100</v>
      </c>
      <c r="F14" s="11">
        <v>40.5</v>
      </c>
      <c r="G14" s="10">
        <v>221</v>
      </c>
      <c r="H14" s="10">
        <v>14.55</v>
      </c>
      <c r="I14" s="10">
        <v>16.79</v>
      </c>
      <c r="J14" s="10">
        <v>2.89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382</v>
      </c>
      <c r="D17" s="10" t="s">
        <v>25</v>
      </c>
      <c r="E17" s="11">
        <v>200</v>
      </c>
      <c r="F17" s="11">
        <v>15.8</v>
      </c>
      <c r="G17" s="10">
        <v>118.6</v>
      </c>
      <c r="H17" s="10">
        <v>4.01</v>
      </c>
      <c r="I17" s="10">
        <v>3.54</v>
      </c>
      <c r="J17" s="10">
        <v>17.579999999999998</v>
      </c>
    </row>
    <row r="18" spans="1:10">
      <c r="A18" s="7"/>
      <c r="B18" s="9" t="s">
        <v>29</v>
      </c>
      <c r="C18" s="10">
        <v>338</v>
      </c>
      <c r="D18" s="10" t="s">
        <v>27</v>
      </c>
      <c r="E18" s="11">
        <v>200</v>
      </c>
      <c r="F18" s="11">
        <v>34</v>
      </c>
      <c r="G18" s="10">
        <f>0.47*E18</f>
        <v>94</v>
      </c>
      <c r="H18" s="10">
        <f>0.004*E18</f>
        <v>0.8</v>
      </c>
      <c r="I18" s="10">
        <f>0.004*E18</f>
        <v>0.8</v>
      </c>
      <c r="J18" s="10">
        <f>0.098*E18</f>
        <v>19.600000000000001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760</v>
      </c>
      <c r="F21" s="16">
        <f t="shared" ref="F21:J21" si="1">SUM(F13:F20)</f>
        <v>103.69</v>
      </c>
      <c r="G21" s="16">
        <f t="shared" si="1"/>
        <v>808.90000000000009</v>
      </c>
      <c r="H21" s="16">
        <f t="shared" si="1"/>
        <v>30.810000000000006</v>
      </c>
      <c r="I21" s="16">
        <f t="shared" si="1"/>
        <v>26.259999999999998</v>
      </c>
      <c r="J21" s="16">
        <f t="shared" si="1"/>
        <v>110.94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2024-02-02T07:46:00Z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