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J6"/>
  <c r="I6"/>
  <c r="H6"/>
  <c r="G6"/>
  <c r="J5"/>
  <c r="I5"/>
  <c r="H5"/>
  <c r="G5"/>
  <c r="J18"/>
  <c r="I18"/>
  <c r="H18"/>
  <c r="G18"/>
  <c r="J16"/>
  <c r="I16"/>
  <c r="H16"/>
  <c r="G16"/>
  <c r="J15"/>
  <c r="I15"/>
  <c r="H15"/>
  <c r="G15"/>
  <c r="G21" s="1"/>
  <c r="J11"/>
  <c r="H11"/>
  <c r="I11"/>
  <c r="F21"/>
  <c r="E21"/>
  <c r="J21"/>
  <c r="I21"/>
  <c r="H21"/>
  <c r="F11"/>
  <c r="E11"/>
  <c r="G1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<sst xmlns="http://schemas.openxmlformats.org/spreadsheetml/2006/main" count="41" uniqueCount="34">
  <si>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</si>
  <si>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</si>
  <si>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</si>
  <si>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</si>
  <si>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</si>
  <si>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</si>
  <si>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</si>
  <si>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</si>
  <si>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</si>
  <si>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</si>
  <si>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</si>
  <si>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</si>
  <si>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</si>
  <si>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</si>
  <si>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</si>
  <si>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</si>
  <si>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</si>
  <si>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</si>
  <si>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</si>
  <si>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</si>
  <si>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Гор.Блюдо</t>
  </si>
  <si>
    <t>2 блюдо</t>
  </si>
  <si>
    <t>гор.напиток</t>
  </si>
  <si>
    <t>Сок фруктовый</t>
  </si>
  <si>
    <t>Макароны отварные с сыром</t>
  </si>
  <si>
    <t>Печенье</t>
  </si>
  <si>
    <t>Кофейный напиток</t>
  </si>
  <si>
    <t>Яйцо варёное</t>
  </si>
  <si>
    <t>Яйцо</t>
  </si>
  <si>
    <t>каша мол.</t>
  </si>
  <si>
    <t>Макароны отварные</t>
  </si>
  <si>
    <t>Гуляш из говядины</t>
  </si>
  <si>
    <t>Сок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</si>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</sst>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6" width="10.14062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33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45320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29</v>
      </c>
      <c r="C4" s="10">
        <v>24</v>
      </c>
      <c r="D4" s="10" t="s">
        <v>24</v>
      </c>
      <c r="E4" s="11">
        <v>240</v>
      </c>
      <c r="F4" s="11">
        <v>35.6</v>
      </c>
      <c r="G4" s="10">
        <v>401.28</v>
      </c>
      <c r="H4" s="10">
        <v>16.239999999999998</v>
      </c>
      <c r="I4" s="10">
        <v>19.100000000000001</v>
      </c>
      <c r="J4" s="10">
        <v>40.93</v>
      </c>
    </row>
    <row r="5" spans="1:10">
      <c r="A5" s="5"/>
      <c r="B5" s="24" t="s">
        <v>32</v>
      </c>
      <c r="C5" s="10"/>
      <c r="D5" s="10" t="s">
        <v>23</v>
      </c>
      <c r="E5" s="11">
        <v>200</v>
      </c>
      <c r="F5" s="11">
        <v>18</v>
      </c>
      <c r="G5" s="10">
        <f>0.48*E5</f>
        <v>96</v>
      </c>
      <c r="H5" s="10">
        <f>0*E5</f>
        <v>0</v>
      </c>
      <c r="I5" s="10">
        <f>0*E5</f>
        <v>0</v>
      </c>
      <c r="J5" s="10">
        <f>0.12*E5</f>
        <v>24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22</v>
      </c>
      <c r="C8" s="10">
        <v>379</v>
      </c>
      <c r="D8" s="10" t="s">
        <v>26</v>
      </c>
      <c r="E8" s="11">
        <v>200</v>
      </c>
      <c r="F8" s="11">
        <v>16.440000000000001</v>
      </c>
      <c r="G8" s="10">
        <v>100.6</v>
      </c>
      <c r="H8" s="10">
        <v>3.17</v>
      </c>
      <c r="I8" s="10">
        <v>2.68</v>
      </c>
      <c r="J8" s="10">
        <v>15.95</v>
      </c>
    </row>
    <row r="9" spans="1:10">
      <c r="A9" s="5"/>
      <c r="B9" s="9" t="s">
        <v>28</v>
      </c>
      <c r="C9" s="10">
        <v>209</v>
      </c>
      <c r="D9" s="10" t="s">
        <v>27</v>
      </c>
      <c r="E9" s="11">
        <v>40</v>
      </c>
      <c r="F9" s="11">
        <v>16</v>
      </c>
      <c r="G9" s="10">
        <v>63</v>
      </c>
      <c r="H9" s="10">
        <v>5.08</v>
      </c>
      <c r="I9" s="10">
        <v>4.5999999999999996</v>
      </c>
      <c r="J9" s="10">
        <v>0.28000000000000003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 t="shared" ref="E11:J11" si="0">SUM(E4:E10)</f>
        <v>740</v>
      </c>
      <c r="F11" s="23">
        <f t="shared" si="0"/>
        <v>90.73</v>
      </c>
      <c r="G11" s="21">
        <f t="shared" si="0"/>
        <v>799.99</v>
      </c>
      <c r="H11" s="21">
        <f t="shared" si="0"/>
        <v>28.54</v>
      </c>
      <c r="I11" s="21">
        <f t="shared" si="0"/>
        <v>27.009999999999998</v>
      </c>
      <c r="J11" s="21">
        <f t="shared" si="0"/>
        <v>110.47000000000001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21</v>
      </c>
      <c r="C13" s="10">
        <v>203</v>
      </c>
      <c r="D13" s="10" t="s">
        <v>30</v>
      </c>
      <c r="E13" s="11">
        <v>200</v>
      </c>
      <c r="F13" s="11">
        <v>8.6999999999999993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24" t="s">
        <v>20</v>
      </c>
      <c r="C14" s="10">
        <v>260</v>
      </c>
      <c r="D14" s="10" t="s">
        <v>31</v>
      </c>
      <c r="E14" s="11">
        <v>100</v>
      </c>
      <c r="F14" s="11">
        <v>40.5</v>
      </c>
      <c r="G14" s="10">
        <v>221</v>
      </c>
      <c r="H14" s="10">
        <v>14.55</v>
      </c>
      <c r="I14" s="10">
        <v>16.79</v>
      </c>
      <c r="J14" s="10">
        <v>2.89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22</v>
      </c>
      <c r="C17" s="10">
        <v>379</v>
      </c>
      <c r="D17" s="10" t="s">
        <v>26</v>
      </c>
      <c r="E17" s="11">
        <v>200</v>
      </c>
      <c r="F17" s="11">
        <v>16.440000000000001</v>
      </c>
      <c r="G17" s="10">
        <v>100.6</v>
      </c>
      <c r="H17" s="10">
        <v>3.17</v>
      </c>
      <c r="I17" s="10">
        <v>2.68</v>
      </c>
      <c r="J17" s="10">
        <v>15.95</v>
      </c>
    </row>
    <row r="18" spans="1:10">
      <c r="A18" s="7"/>
      <c r="B18" s="9" t="s">
        <v>25</v>
      </c>
      <c r="C18" s="10">
        <v>0</v>
      </c>
      <c r="D18" s="10" t="s">
        <v>25</v>
      </c>
      <c r="E18" s="11">
        <v>50</v>
      </c>
      <c r="F18" s="11"/>
      <c r="G18" s="10">
        <f>8.9*E18</f>
        <v>445</v>
      </c>
      <c r="H18" s="10">
        <f>0.077*E18</f>
        <v>3.85</v>
      </c>
      <c r="I18" s="10">
        <f>0.109*E18</f>
        <v>5.45</v>
      </c>
      <c r="J18" s="10">
        <f>0.652*E18</f>
        <v>32.6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610</v>
      </c>
      <c r="F21" s="25">
        <f t="shared" ref="F21:J21" si="1">SUM(F13:F20)</f>
        <v>70.33</v>
      </c>
      <c r="G21" s="16">
        <f t="shared" si="1"/>
        <v>1141.9000000000001</v>
      </c>
      <c r="H21" s="16">
        <f t="shared" si="1"/>
        <v>33.020000000000003</v>
      </c>
      <c r="I21" s="16">
        <f t="shared" si="1"/>
        <v>30.049999999999997</v>
      </c>
      <c r="J21" s="16">
        <f t="shared" si="1"/>
        <v>122.31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2024-01-28T07:36:32Z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