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6" i="1"/>
  <c r="J21" i="1" s="1"/>
  <c r="I16" i="1"/>
  <c r="I21" i="1" s="1"/>
  <c r="H16" i="1"/>
  <c r="H21" i="1" s="1"/>
  <c r="G16" i="1"/>
  <c r="G21" i="1" s="1"/>
  <c r="F11" i="1"/>
  <c r="E11" i="1"/>
  <c r="J9" i="1"/>
  <c r="J11" i="1" s="1"/>
  <c r="I9" i="1"/>
  <c r="I11" i="1" s="1"/>
  <c r="H9" i="1"/>
  <c r="G9" i="1"/>
  <c r="G11" i="1" s="1"/>
  <c r="I6" i="1"/>
  <c r="H6" i="1"/>
  <c r="H11" i="1" s="1"/>
  <c r="G6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<sst xmlns="http://schemas.openxmlformats.org/spreadsheetml/2006/main" count="45" uniqueCount="37">
  <si>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</si>
  <si>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</si>
  <si>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</si>
  <si>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</si>
  <si>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</si>
  <si>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</si>
  <si>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</si>
  <si>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</si>
  <si>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</si>
  <si>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</si>
  <si>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</si>
  <si>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</si>
  <si>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</si>
  <si>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</si>
  <si>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</si>
  <si>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</si>
  <si>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</si>
  <si>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</si>
  <si>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</si>
  <si>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Итого</t>
  </si>
  <si>
    <t>напиток</t>
  </si>
  <si>
    <t>хлеб ржан.</t>
  </si>
  <si>
    <t>гарнир</t>
  </si>
  <si>
    <t xml:space="preserve">Каша овсяная из "Геркулеса" </t>
  </si>
  <si>
    <t>закуска</t>
  </si>
  <si>
    <t>Сыр</t>
  </si>
  <si>
    <t>кисломолоч.напиток</t>
  </si>
  <si>
    <t>Биолакт</t>
  </si>
  <si>
    <t>Какао с молоком</t>
  </si>
  <si>
    <t>булочка</t>
  </si>
  <si>
    <t xml:space="preserve">Булочка </t>
  </si>
  <si>
    <t xml:space="preserve">Котлета из  говядины </t>
  </si>
  <si>
    <t xml:space="preserve">Картофельное пюре </t>
  </si>
  <si>
    <t>овощ</t>
  </si>
  <si>
    <t>Помидор свежий</t>
  </si>
  <si>
    <t>Чай с сахаром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</si>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</sst>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/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/>
    <xf numFmtId="0" fontId="1" fillId="0" borderId="13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0" xfId="0" applyFont="1" applyBorder="1"/>
    <xf numFmtId="0" fontId="3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L9" sqref="L9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8" t="s">
        <v>36</v>
      </c>
      <c r="C1" s="29"/>
      <c r="D1" s="30"/>
      <c r="E1" s="7" t="s">
        <v>1</v>
      </c>
      <c r="F1" s="8"/>
      <c r="G1" s="7"/>
      <c r="H1" s="7"/>
      <c r="I1" s="7" t="s">
        <v>2</v>
      </c>
      <c r="J1" s="9">
        <v>45056</v>
      </c>
    </row>
    <row r="2" spans="1:10" ht="7.5" customHeight="1" thickBot="1"/>
    <row r="3" spans="1:10" ht="19.5" thickBot="1">
      <c r="A3" s="11" t="s">
        <v>3</v>
      </c>
      <c r="B3" s="12" t="s">
        <v>4</v>
      </c>
      <c r="C3" s="12" t="s">
        <v>5</v>
      </c>
      <c r="D3" s="13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6" t="s">
        <v>12</v>
      </c>
    </row>
    <row r="4" spans="1:10" ht="21.75" thickTop="1" thickBot="1">
      <c r="A4" s="3" t="s">
        <v>13</v>
      </c>
      <c r="B4" s="14"/>
      <c r="C4" s="1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4"/>
      <c r="B5" s="14" t="s">
        <v>14</v>
      </c>
      <c r="C5" s="16">
        <v>173</v>
      </c>
      <c r="D5" s="16" t="s">
        <v>23</v>
      </c>
      <c r="E5" s="20">
        <v>210</v>
      </c>
      <c r="F5" s="20">
        <v>18.100000000000001</v>
      </c>
      <c r="G5" s="16">
        <v>303</v>
      </c>
      <c r="H5" s="16">
        <v>8.31</v>
      </c>
      <c r="I5" s="16">
        <v>13.12</v>
      </c>
      <c r="J5" s="16">
        <v>37.630000000000003</v>
      </c>
    </row>
    <row r="6" spans="1:10" ht="20.25">
      <c r="A6" s="4"/>
      <c r="B6" s="14" t="s">
        <v>24</v>
      </c>
      <c r="C6" s="16">
        <v>15</v>
      </c>
      <c r="D6" s="16" t="s">
        <v>25</v>
      </c>
      <c r="E6" s="20">
        <v>30</v>
      </c>
      <c r="F6" s="20">
        <v>18.84</v>
      </c>
      <c r="G6" s="16">
        <f>3.43*E6</f>
        <v>102.9</v>
      </c>
      <c r="H6" s="16">
        <f>0.263*E6</f>
        <v>7.8900000000000006</v>
      </c>
      <c r="I6" s="16">
        <f>0.266*E6</f>
        <v>7.98</v>
      </c>
      <c r="J6" s="16">
        <v>0</v>
      </c>
    </row>
    <row r="7" spans="1:10" ht="21" thickBot="1">
      <c r="A7" s="4"/>
      <c r="B7" s="23" t="s">
        <v>26</v>
      </c>
      <c r="C7" s="16"/>
      <c r="D7" s="16" t="s">
        <v>27</v>
      </c>
      <c r="E7" s="20">
        <v>208</v>
      </c>
      <c r="F7" s="20">
        <v>52</v>
      </c>
      <c r="G7" s="16">
        <v>60</v>
      </c>
      <c r="H7" s="16">
        <v>2.8</v>
      </c>
      <c r="I7" s="16">
        <v>3.2</v>
      </c>
      <c r="J7" s="16">
        <v>8.4</v>
      </c>
    </row>
    <row r="8" spans="1:10" ht="21" thickBot="1">
      <c r="A8" s="4"/>
      <c r="B8" s="23" t="s">
        <v>20</v>
      </c>
      <c r="C8" s="16">
        <v>382</v>
      </c>
      <c r="D8" s="16" t="s">
        <v>28</v>
      </c>
      <c r="E8" s="20">
        <v>200</v>
      </c>
      <c r="F8" s="20">
        <v>11.7</v>
      </c>
      <c r="G8" s="16">
        <v>118.6</v>
      </c>
      <c r="H8" s="16">
        <v>4.01</v>
      </c>
      <c r="I8" s="16">
        <v>3.54</v>
      </c>
      <c r="J8" s="16">
        <v>17.579999999999998</v>
      </c>
    </row>
    <row r="9" spans="1:10" ht="20.25">
      <c r="A9" s="4"/>
      <c r="B9" s="17" t="s">
        <v>18</v>
      </c>
      <c r="C9" s="16">
        <v>0</v>
      </c>
      <c r="D9" s="16" t="s">
        <v>15</v>
      </c>
      <c r="E9" s="20">
        <v>20</v>
      </c>
      <c r="F9" s="20">
        <v>1.48</v>
      </c>
      <c r="G9" s="16">
        <f>2.338*E9</f>
        <v>46.760000000000005</v>
      </c>
      <c r="H9" s="16">
        <f>0.079*E9</f>
        <v>1.58</v>
      </c>
      <c r="I9" s="16">
        <f>0.01*E9</f>
        <v>0.2</v>
      </c>
      <c r="J9" s="16">
        <f>0.483*E9</f>
        <v>9.66</v>
      </c>
    </row>
    <row r="10" spans="1:10" ht="21" thickBot="1">
      <c r="A10" s="4"/>
      <c r="B10" s="23" t="s">
        <v>29</v>
      </c>
      <c r="C10" s="16"/>
      <c r="D10" s="27" t="s">
        <v>30</v>
      </c>
      <c r="E10" s="20">
        <v>50</v>
      </c>
      <c r="F10" s="20">
        <v>10</v>
      </c>
      <c r="G10" s="16">
        <v>311</v>
      </c>
      <c r="H10" s="16">
        <v>7.6</v>
      </c>
      <c r="I10" s="16">
        <v>6.1</v>
      </c>
      <c r="J10" s="16">
        <v>56.4</v>
      </c>
    </row>
    <row r="11" spans="1:10" ht="21" thickBot="1">
      <c r="A11" s="25"/>
      <c r="B11" s="23"/>
      <c r="C11" s="18"/>
      <c r="D11" s="21" t="s">
        <v>19</v>
      </c>
      <c r="E11" s="22">
        <f t="shared" ref="E11:J11" si="0">SUM(E5:E10)</f>
        <v>718</v>
      </c>
      <c r="F11" s="22">
        <f t="shared" si="0"/>
        <v>112.12</v>
      </c>
      <c r="G11" s="18">
        <f t="shared" si="0"/>
        <v>942.26</v>
      </c>
      <c r="H11" s="18">
        <f t="shared" si="0"/>
        <v>32.190000000000005</v>
      </c>
      <c r="I11" s="18">
        <f t="shared" si="0"/>
        <v>34.14</v>
      </c>
      <c r="J11" s="18">
        <f t="shared" si="0"/>
        <v>129.66999999999999</v>
      </c>
    </row>
    <row r="12" spans="1:10" ht="20.25" customHeight="1" thickBot="1">
      <c r="A12" s="5"/>
      <c r="B12" s="14"/>
      <c r="C12" s="18"/>
      <c r="D12" s="21"/>
      <c r="E12" s="22"/>
      <c r="F12" s="22"/>
      <c r="G12" s="18"/>
      <c r="H12" s="18"/>
      <c r="I12" s="18"/>
      <c r="J12" s="18"/>
    </row>
    <row r="13" spans="1:10" ht="21" thickBot="1">
      <c r="A13" s="5"/>
      <c r="B13" s="14"/>
      <c r="C13" s="18"/>
      <c r="D13" s="21"/>
      <c r="E13" s="22"/>
      <c r="F13" s="22"/>
      <c r="G13" s="18"/>
      <c r="H13" s="18"/>
      <c r="I13" s="18"/>
      <c r="J13" s="18"/>
    </row>
    <row r="14" spans="1:10" ht="21" thickBot="1">
      <c r="A14" s="26"/>
      <c r="B14" s="14" t="s">
        <v>14</v>
      </c>
      <c r="C14" s="16">
        <v>268</v>
      </c>
      <c r="D14" s="16" t="s">
        <v>31</v>
      </c>
      <c r="E14" s="20">
        <v>105</v>
      </c>
      <c r="F14" s="20">
        <v>44.95</v>
      </c>
      <c r="G14" s="16">
        <v>289</v>
      </c>
      <c r="H14" s="16">
        <v>15.8</v>
      </c>
      <c r="I14" s="16">
        <v>18.920000000000002</v>
      </c>
      <c r="J14" s="16">
        <v>13.16</v>
      </c>
    </row>
    <row r="15" spans="1:10" ht="20.25">
      <c r="A15" s="25" t="s">
        <v>17</v>
      </c>
      <c r="B15" s="14" t="s">
        <v>22</v>
      </c>
      <c r="C15" s="16">
        <v>128</v>
      </c>
      <c r="D15" s="16" t="s">
        <v>32</v>
      </c>
      <c r="E15" s="20">
        <v>200</v>
      </c>
      <c r="F15" s="20">
        <v>25.4</v>
      </c>
      <c r="G15" s="16">
        <v>204.6</v>
      </c>
      <c r="H15" s="16">
        <v>4.1900000000000004</v>
      </c>
      <c r="I15" s="16">
        <v>9.06</v>
      </c>
      <c r="J15" s="16">
        <v>24.5</v>
      </c>
    </row>
    <row r="16" spans="1:10" ht="21" thickBot="1">
      <c r="A16" s="25"/>
      <c r="B16" s="23" t="s">
        <v>33</v>
      </c>
      <c r="C16" s="16">
        <v>71</v>
      </c>
      <c r="D16" s="16" t="s">
        <v>34</v>
      </c>
      <c r="E16" s="20">
        <v>50</v>
      </c>
      <c r="F16" s="20">
        <v>13</v>
      </c>
      <c r="G16" s="16">
        <f>0.22*E16</f>
        <v>11</v>
      </c>
      <c r="H16" s="16">
        <f>0.011*E16</f>
        <v>0.54999999999999993</v>
      </c>
      <c r="I16" s="16">
        <f>0.002*E16</f>
        <v>0.1</v>
      </c>
      <c r="J16" s="16">
        <f>0.038*E16</f>
        <v>1.9</v>
      </c>
    </row>
    <row r="17" spans="1:10" ht="21" thickBot="1">
      <c r="A17" s="25"/>
      <c r="B17" s="23" t="s">
        <v>26</v>
      </c>
      <c r="C17" s="16"/>
      <c r="D17" s="16" t="s">
        <v>27</v>
      </c>
      <c r="E17" s="20">
        <v>208</v>
      </c>
      <c r="F17" s="20">
        <v>52</v>
      </c>
      <c r="G17" s="16">
        <v>60</v>
      </c>
      <c r="H17" s="16">
        <v>2.8</v>
      </c>
      <c r="I17" s="16">
        <v>3.2</v>
      </c>
      <c r="J17" s="16">
        <v>8.4</v>
      </c>
    </row>
    <row r="18" spans="1:10" ht="21" thickBot="1">
      <c r="A18" s="25"/>
      <c r="B18" s="23" t="s">
        <v>20</v>
      </c>
      <c r="C18" s="16">
        <v>376</v>
      </c>
      <c r="D18" s="16" t="s">
        <v>35</v>
      </c>
      <c r="E18" s="20">
        <v>200</v>
      </c>
      <c r="F18" s="20">
        <v>1.89</v>
      </c>
      <c r="G18" s="16">
        <v>60</v>
      </c>
      <c r="H18" s="16">
        <v>7.0000000000000007E-2</v>
      </c>
      <c r="I18" s="16">
        <v>0.02</v>
      </c>
      <c r="J18" s="16">
        <v>15</v>
      </c>
    </row>
    <row r="19" spans="1:10" ht="20.25">
      <c r="A19" s="25"/>
      <c r="B19" s="17" t="s">
        <v>18</v>
      </c>
      <c r="C19" s="16">
        <v>0</v>
      </c>
      <c r="D19" s="16" t="s">
        <v>15</v>
      </c>
      <c r="E19" s="20">
        <v>30</v>
      </c>
      <c r="F19" s="20">
        <v>2.2200000000000002</v>
      </c>
      <c r="G19" s="16">
        <f>2.338*E19</f>
        <v>70.14</v>
      </c>
      <c r="H19" s="16">
        <f>0.079*E19</f>
        <v>2.37</v>
      </c>
      <c r="I19" s="16">
        <f>0.01*E19</f>
        <v>0.3</v>
      </c>
      <c r="J19" s="16">
        <f>0.483*E19</f>
        <v>14.49</v>
      </c>
    </row>
    <row r="20" spans="1:10" ht="21" thickBot="1">
      <c r="A20" s="25"/>
      <c r="B20" s="23" t="s">
        <v>21</v>
      </c>
      <c r="C20" s="16">
        <v>0</v>
      </c>
      <c r="D20" s="16" t="s">
        <v>16</v>
      </c>
      <c r="E20" s="20">
        <v>30</v>
      </c>
      <c r="F20" s="20">
        <v>2.1800000000000002</v>
      </c>
      <c r="G20" s="16">
        <f>2.299*E20</f>
        <v>68.97</v>
      </c>
      <c r="H20" s="16">
        <f>0.056*E20</f>
        <v>1.68</v>
      </c>
      <c r="I20" s="16">
        <f>0.011*E20</f>
        <v>0.32999999999999996</v>
      </c>
      <c r="J20" s="16">
        <f>0.494*E20</f>
        <v>14.82</v>
      </c>
    </row>
    <row r="21" spans="1:10" ht="21" thickBot="1">
      <c r="A21" s="25"/>
      <c r="B21" s="23"/>
      <c r="C21" s="18"/>
      <c r="D21" s="21" t="s">
        <v>19</v>
      </c>
      <c r="E21" s="22">
        <f t="shared" ref="E21:J21" si="1">SUM(E14:E20)</f>
        <v>823</v>
      </c>
      <c r="F21" s="22">
        <f t="shared" si="1"/>
        <v>141.63999999999999</v>
      </c>
      <c r="G21" s="18">
        <f t="shared" si="1"/>
        <v>763.71</v>
      </c>
      <c r="H21" s="18">
        <f t="shared" si="1"/>
        <v>27.460000000000004</v>
      </c>
      <c r="I21" s="18">
        <f t="shared" si="1"/>
        <v>31.930000000000003</v>
      </c>
      <c r="J21" s="18">
        <f t="shared" si="1"/>
        <v>92.269999999999982</v>
      </c>
    </row>
    <row r="22" spans="1:10" ht="24" customHeight="1" thickBot="1">
      <c r="A22" s="23"/>
      <c r="B22" s="24"/>
      <c r="C22" s="18"/>
      <c r="D22" s="21"/>
      <c r="E22" s="22"/>
      <c r="F22" s="22"/>
      <c r="G22" s="18"/>
      <c r="H22" s="18"/>
      <c r="I22" s="18"/>
      <c r="J22" s="18"/>
    </row>
    <row r="26" spans="1:10">
      <c r="B2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2023-05-10T03:29:44Z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