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2" i="1"/>
  <c r="E12" i="1"/>
  <c r="J11" i="1"/>
  <c r="I11" i="1"/>
  <c r="H11" i="1"/>
  <c r="G11" i="1"/>
  <c r="J10" i="1"/>
  <c r="I10" i="1"/>
  <c r="H10" i="1"/>
  <c r="G10" i="1"/>
  <c r="J8" i="1"/>
  <c r="J12" i="1" s="1"/>
  <c r="I8" i="1"/>
  <c r="I12" i="1" s="1"/>
  <c r="H8" i="1"/>
  <c r="H12" i="1" s="1"/>
  <c r="G8" i="1"/>
  <c r="G12" i="1" s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<sst xmlns="http://schemas.openxmlformats.org/spreadsheetml/2006/main" count="47" uniqueCount="31">
  <si>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</si>
  <si>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</si>
  <si>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</si>
  <si>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</si>
  <si>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</si>
  <si>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</si>
  <si>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</si>
  <si>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</si>
  <si>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</si>
  <si>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</si>
  <si>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</si>
  <si>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</si>
  <si>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</si>
  <si>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</si>
  <si>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</si>
  <si>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</si>
  <si>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</si>
  <si>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</si>
  <si>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</si>
  <si>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</si>
  <si>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</si>
  <si>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</si>
  <si>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Котлета рыбная</t>
  </si>
  <si>
    <t>гарнир</t>
  </si>
  <si>
    <t xml:space="preserve">Картофельное пюре </t>
  </si>
  <si>
    <t>закуска</t>
  </si>
  <si>
    <t>Зеленый горошек</t>
  </si>
  <si>
    <t>фрукт</t>
  </si>
  <si>
    <t>Мандарин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</si>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</sst>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4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21" sqref="L2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30</v>
      </c>
      <c r="C1" s="29"/>
      <c r="D1" s="30"/>
      <c r="E1" s="7" t="s">
        <v>1</v>
      </c>
      <c r="F1" s="8"/>
      <c r="G1" s="7"/>
      <c r="H1" s="7"/>
      <c r="I1" s="7" t="s">
        <v>2</v>
      </c>
      <c r="J1" s="9">
        <v>45035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234</v>
      </c>
      <c r="D5" s="16" t="s">
        <v>22</v>
      </c>
      <c r="E5" s="20">
        <v>105</v>
      </c>
      <c r="F5" s="20">
        <v>28.86</v>
      </c>
      <c r="G5" s="16">
        <v>223</v>
      </c>
      <c r="H5" s="16">
        <v>12.96</v>
      </c>
      <c r="I5" s="16">
        <v>11.84</v>
      </c>
      <c r="J5" s="16">
        <v>15.92</v>
      </c>
    </row>
    <row r="6" spans="1:10" ht="20.25">
      <c r="A6" s="4"/>
      <c r="B6" s="14" t="s">
        <v>23</v>
      </c>
      <c r="C6" s="16">
        <v>128</v>
      </c>
      <c r="D6" s="16" t="s">
        <v>24</v>
      </c>
      <c r="E6" s="20">
        <v>200</v>
      </c>
      <c r="F6" s="20">
        <v>25.2</v>
      </c>
      <c r="G6" s="16">
        <v>204.6</v>
      </c>
      <c r="H6" s="16">
        <v>4.1900000000000004</v>
      </c>
      <c r="I6" s="16">
        <v>9.06</v>
      </c>
      <c r="J6" s="16">
        <v>24.5</v>
      </c>
    </row>
    <row r="7" spans="1:10" ht="21" thickBot="1">
      <c r="A7" s="4"/>
      <c r="B7" s="24" t="s">
        <v>25</v>
      </c>
      <c r="C7" s="16">
        <v>0</v>
      </c>
      <c r="D7" s="16" t="s">
        <v>26</v>
      </c>
      <c r="E7" s="20">
        <v>100</v>
      </c>
      <c r="F7" s="20">
        <v>7.74</v>
      </c>
      <c r="G7" s="25">
        <v>35</v>
      </c>
      <c r="H7" s="25">
        <v>3</v>
      </c>
      <c r="I7" s="26">
        <v>4.0199999999999996</v>
      </c>
      <c r="J7" s="26">
        <v>7.36</v>
      </c>
    </row>
    <row r="8" spans="1:10" ht="21" thickBot="1">
      <c r="A8" s="4"/>
      <c r="B8" s="24" t="s">
        <v>27</v>
      </c>
      <c r="C8" s="16">
        <v>0</v>
      </c>
      <c r="D8" s="16" t="s">
        <v>28</v>
      </c>
      <c r="E8" s="20">
        <v>150</v>
      </c>
      <c r="F8" s="20">
        <v>32.299999999999997</v>
      </c>
      <c r="G8" s="16">
        <f>0.38*E8</f>
        <v>57</v>
      </c>
      <c r="H8" s="16">
        <f>0.008*E8</f>
        <v>1.2</v>
      </c>
      <c r="I8" s="16">
        <f>0.002*E8</f>
        <v>0.3</v>
      </c>
      <c r="J8" s="16">
        <f>0.075*E8</f>
        <v>11.25</v>
      </c>
    </row>
    <row r="9" spans="1:10" ht="21" thickBot="1">
      <c r="A9" s="4"/>
      <c r="B9" s="24" t="s">
        <v>20</v>
      </c>
      <c r="C9" s="16">
        <v>377</v>
      </c>
      <c r="D9" s="16" t="s">
        <v>29</v>
      </c>
      <c r="E9" s="20">
        <v>200</v>
      </c>
      <c r="F9" s="20">
        <v>3.41</v>
      </c>
      <c r="G9" s="16">
        <v>62</v>
      </c>
      <c r="H9" s="16">
        <v>0.13</v>
      </c>
      <c r="I9" s="16">
        <v>0.02</v>
      </c>
      <c r="J9" s="16">
        <v>15.2</v>
      </c>
    </row>
    <row r="10" spans="1:10" ht="21" thickBot="1">
      <c r="A10" s="4"/>
      <c r="B10" s="24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5"/>
      <c r="B11" s="17" t="s">
        <v>18</v>
      </c>
      <c r="C11" s="16">
        <v>0</v>
      </c>
      <c r="D11" s="16" t="s">
        <v>15</v>
      </c>
      <c r="E11" s="20">
        <v>20</v>
      </c>
      <c r="F11" s="20">
        <v>1.48</v>
      </c>
      <c r="G11" s="16">
        <f>2.338*E11</f>
        <v>46.760000000000005</v>
      </c>
      <c r="H11" s="16">
        <f>0.079*E11</f>
        <v>1.58</v>
      </c>
      <c r="I11" s="16">
        <f>0.01*E11</f>
        <v>0.2</v>
      </c>
      <c r="J11" s="16">
        <f>0.483*E11</f>
        <v>9.66</v>
      </c>
    </row>
    <row r="12" spans="1:10" ht="20.25" customHeight="1" thickBot="1">
      <c r="A12" s="23"/>
      <c r="B12" s="14"/>
      <c r="C12" s="18"/>
      <c r="D12" s="21" t="s">
        <v>19</v>
      </c>
      <c r="E12" s="22">
        <f t="shared" ref="E12:J12" si="0">SUM(E5:E11)</f>
        <v>795</v>
      </c>
      <c r="F12" s="22">
        <f t="shared" si="0"/>
        <v>100.44</v>
      </c>
      <c r="G12" s="18">
        <f t="shared" si="0"/>
        <v>674.34</v>
      </c>
      <c r="H12" s="18">
        <f t="shared" si="0"/>
        <v>24.18</v>
      </c>
      <c r="I12" s="18">
        <f t="shared" si="0"/>
        <v>25.659999999999997</v>
      </c>
      <c r="J12" s="18">
        <f t="shared" si="0"/>
        <v>93.77</v>
      </c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5" t="s">
        <v>17</v>
      </c>
      <c r="B14" s="14" t="s">
        <v>14</v>
      </c>
      <c r="C14" s="16">
        <v>234</v>
      </c>
      <c r="D14" s="16" t="s">
        <v>22</v>
      </c>
      <c r="E14" s="20">
        <v>105</v>
      </c>
      <c r="F14" s="20">
        <v>28.86</v>
      </c>
      <c r="G14" s="16">
        <v>223</v>
      </c>
      <c r="H14" s="16">
        <v>12.96</v>
      </c>
      <c r="I14" s="16">
        <v>11.84</v>
      </c>
      <c r="J14" s="16">
        <v>15.92</v>
      </c>
    </row>
    <row r="15" spans="1:10" ht="20.25">
      <c r="A15" s="5"/>
      <c r="B15" s="14" t="s">
        <v>23</v>
      </c>
      <c r="C15" s="16">
        <v>128</v>
      </c>
      <c r="D15" s="16" t="s">
        <v>24</v>
      </c>
      <c r="E15" s="20">
        <v>200</v>
      </c>
      <c r="F15" s="20">
        <v>25.2</v>
      </c>
      <c r="G15" s="16">
        <v>204.6</v>
      </c>
      <c r="H15" s="16">
        <v>4.1900000000000004</v>
      </c>
      <c r="I15" s="16">
        <v>9.06</v>
      </c>
      <c r="J15" s="16">
        <v>24.5</v>
      </c>
    </row>
    <row r="16" spans="1:10" ht="21" thickBot="1">
      <c r="A16" s="5"/>
      <c r="B16" s="24" t="s">
        <v>25</v>
      </c>
      <c r="C16" s="16">
        <v>0</v>
      </c>
      <c r="D16" s="16" t="s">
        <v>26</v>
      </c>
      <c r="E16" s="20">
        <v>100</v>
      </c>
      <c r="F16" s="20">
        <v>7.74</v>
      </c>
      <c r="G16" s="25">
        <v>35</v>
      </c>
      <c r="H16" s="25">
        <v>3</v>
      </c>
      <c r="I16" s="26">
        <v>4.0199999999999996</v>
      </c>
      <c r="J16" s="26">
        <v>7.36</v>
      </c>
    </row>
    <row r="17" spans="1:10" ht="21" thickBot="1">
      <c r="A17" s="5"/>
      <c r="B17" s="24" t="s">
        <v>27</v>
      </c>
      <c r="C17" s="16">
        <v>0</v>
      </c>
      <c r="D17" s="16" t="s">
        <v>28</v>
      </c>
      <c r="E17" s="20">
        <v>120</v>
      </c>
      <c r="F17" s="20">
        <v>32.299999999999997</v>
      </c>
      <c r="G17" s="16">
        <f>0.38*E17</f>
        <v>45.6</v>
      </c>
      <c r="H17" s="16">
        <f>0.008*E17</f>
        <v>0.96</v>
      </c>
      <c r="I17" s="16">
        <f>0.002*E17</f>
        <v>0.24</v>
      </c>
      <c r="J17" s="16">
        <f>0.075*E17</f>
        <v>9</v>
      </c>
    </row>
    <row r="18" spans="1:10" ht="21" thickBot="1">
      <c r="A18" s="5"/>
      <c r="B18" s="24" t="s">
        <v>20</v>
      </c>
      <c r="C18" s="16">
        <v>377</v>
      </c>
      <c r="D18" s="16" t="s">
        <v>29</v>
      </c>
      <c r="E18" s="20">
        <v>200</v>
      </c>
      <c r="F18" s="20">
        <v>3.41</v>
      </c>
      <c r="G18" s="16">
        <v>62</v>
      </c>
      <c r="H18" s="16">
        <v>0.13</v>
      </c>
      <c r="I18" s="16">
        <v>0.02</v>
      </c>
      <c r="J18" s="16">
        <v>15.2</v>
      </c>
    </row>
    <row r="19" spans="1:10" ht="20.25">
      <c r="A19" s="5"/>
      <c r="B19" s="17" t="s">
        <v>18</v>
      </c>
      <c r="C19" s="16">
        <v>0</v>
      </c>
      <c r="D19" s="16" t="s">
        <v>15</v>
      </c>
      <c r="E19" s="20">
        <v>50</v>
      </c>
      <c r="F19" s="20">
        <v>3.7</v>
      </c>
      <c r="G19" s="16">
        <f>2.338*E19</f>
        <v>116.9</v>
      </c>
      <c r="H19" s="16">
        <f>0.079*E19</f>
        <v>3.95</v>
      </c>
      <c r="I19" s="16">
        <f>0.01*E19</f>
        <v>0.5</v>
      </c>
      <c r="J19" s="16">
        <f>0.483*E19</f>
        <v>24.15</v>
      </c>
    </row>
    <row r="20" spans="1:10" ht="21" thickBot="1">
      <c r="A20" s="5"/>
      <c r="B20" s="24" t="s">
        <v>21</v>
      </c>
      <c r="C20" s="16">
        <v>0</v>
      </c>
      <c r="D20" s="16" t="s">
        <v>16</v>
      </c>
      <c r="E20" s="20">
        <v>50</v>
      </c>
      <c r="F20" s="20">
        <v>3.63</v>
      </c>
      <c r="G20" s="16">
        <f>2.299*E20</f>
        <v>114.95</v>
      </c>
      <c r="H20" s="16">
        <f>0.056*E20</f>
        <v>2.8000000000000003</v>
      </c>
      <c r="I20" s="16">
        <f>0.011*E20</f>
        <v>0.54999999999999993</v>
      </c>
      <c r="J20" s="16">
        <f>0.494*E20</f>
        <v>24.7</v>
      </c>
    </row>
    <row r="21" spans="1:10" ht="21" thickBot="1">
      <c r="B21" s="27"/>
      <c r="C21" s="15"/>
      <c r="D21" s="21" t="s">
        <v>19</v>
      </c>
      <c r="E21" s="22">
        <f t="shared" ref="E21:J21" si="1">SUM(E14:E20)</f>
        <v>825</v>
      </c>
      <c r="F21" s="22">
        <f t="shared" si="1"/>
        <v>104.83999999999999</v>
      </c>
      <c r="G21" s="18">
        <f t="shared" si="1"/>
        <v>802.05000000000007</v>
      </c>
      <c r="H21" s="18">
        <f t="shared" si="1"/>
        <v>27.990000000000002</v>
      </c>
      <c r="I21" s="18">
        <f t="shared" si="1"/>
        <v>26.229999999999997</v>
      </c>
      <c r="J21" s="18">
        <f t="shared" si="1"/>
        <v>120.83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2023-04-19T03:26:17Z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