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J10" i="1" s="1"/>
  <c r="I9" i="1"/>
  <c r="I10" i="1" s="1"/>
  <c r="H9" i="1"/>
  <c r="G9" i="1"/>
  <c r="G10" i="1" s="1"/>
  <c r="I6" i="1"/>
  <c r="H6" i="1"/>
  <c r="H10" i="1" s="1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<sst xmlns="http://schemas.openxmlformats.org/spreadsheetml/2006/main" count="42" uniqueCount="34">
  <si>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</si>
  <si>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</si>
  <si>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</si>
  <si>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</si>
  <si>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</si>
  <si>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</si>
  <si>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</si>
  <si>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</si>
  <si>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</si>
  <si>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</si>
  <si>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</si>
  <si>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</si>
  <si>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</si>
  <si>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</si>
  <si>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</si>
  <si>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</si>
  <si>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</si>
  <si>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</si>
  <si>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</si>
  <si>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</si>
  <si>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</si>
  <si>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</si>
  <si>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десерт</t>
  </si>
  <si>
    <t>Вафли</t>
  </si>
  <si>
    <t xml:space="preserve">Каша овсяная из "Геркулеса" </t>
  </si>
  <si>
    <t>закуска</t>
  </si>
  <si>
    <t>Сыр</t>
  </si>
  <si>
    <t>Кофейный напиток</t>
  </si>
  <si>
    <t>булочка</t>
  </si>
  <si>
    <t>Булочка Веснушка</t>
  </si>
  <si>
    <t>Плов</t>
  </si>
  <si>
    <t>Молоко 0,2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</si>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</sst>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D26" sqref="D26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33</v>
      </c>
      <c r="C1" s="32"/>
      <c r="D1" s="33"/>
      <c r="E1" s="8" t="s">
        <v>1</v>
      </c>
      <c r="F1" s="9"/>
      <c r="G1" s="8"/>
      <c r="H1" s="8"/>
      <c r="I1" s="8" t="s">
        <v>2</v>
      </c>
      <c r="J1" s="10">
        <v>44984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173</v>
      </c>
      <c r="D5" s="21" t="s">
        <v>24</v>
      </c>
      <c r="E5" s="20">
        <v>210</v>
      </c>
      <c r="F5" s="20">
        <v>17.2</v>
      </c>
      <c r="G5" s="21">
        <v>303</v>
      </c>
      <c r="H5" s="21">
        <v>8.31</v>
      </c>
      <c r="I5" s="21">
        <v>13.12</v>
      </c>
      <c r="J5" s="21">
        <v>37.630000000000003</v>
      </c>
    </row>
    <row r="6" spans="1:10" ht="20.25">
      <c r="A6" s="4"/>
      <c r="B6" s="17" t="s">
        <v>25</v>
      </c>
      <c r="C6" s="21">
        <v>15</v>
      </c>
      <c r="D6" s="21" t="s">
        <v>26</v>
      </c>
      <c r="E6" s="20">
        <v>30</v>
      </c>
      <c r="F6" s="20">
        <v>19.100000000000001</v>
      </c>
      <c r="G6" s="21">
        <v>103</v>
      </c>
      <c r="H6" s="21">
        <f>0.263*E6</f>
        <v>7.8900000000000006</v>
      </c>
      <c r="I6" s="21">
        <f>0.266*E6</f>
        <v>7.98</v>
      </c>
      <c r="J6" s="21">
        <v>0</v>
      </c>
    </row>
    <row r="7" spans="1:10" ht="20.25">
      <c r="A7" s="4"/>
      <c r="B7" s="22" t="s">
        <v>20</v>
      </c>
      <c r="C7" s="21">
        <v>379</v>
      </c>
      <c r="D7" s="21" t="s">
        <v>27</v>
      </c>
      <c r="E7" s="20">
        <v>200</v>
      </c>
      <c r="F7" s="20">
        <v>11.5</v>
      </c>
      <c r="G7" s="21">
        <v>100.6</v>
      </c>
      <c r="H7" s="21">
        <v>3.17</v>
      </c>
      <c r="I7" s="21">
        <v>2.68</v>
      </c>
      <c r="J7" s="21">
        <v>15.95</v>
      </c>
    </row>
    <row r="8" spans="1:10" ht="20.25">
      <c r="A8" s="4"/>
      <c r="B8" s="22" t="s">
        <v>28</v>
      </c>
      <c r="C8" s="21"/>
      <c r="D8" s="30" t="s">
        <v>29</v>
      </c>
      <c r="E8" s="20">
        <v>50</v>
      </c>
      <c r="F8" s="20">
        <v>10.3</v>
      </c>
      <c r="G8" s="21">
        <v>311</v>
      </c>
      <c r="H8" s="21">
        <v>7.6</v>
      </c>
      <c r="I8" s="21">
        <v>6.1</v>
      </c>
      <c r="J8" s="21">
        <v>56.4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/>
      <c r="C10" s="27"/>
      <c r="D10" s="29" t="s">
        <v>19</v>
      </c>
      <c r="E10" s="26">
        <f t="shared" ref="E10:J10" si="0">SUM(E5:E9)</f>
        <v>510</v>
      </c>
      <c r="F10" s="26">
        <f t="shared" si="0"/>
        <v>59.489999999999995</v>
      </c>
      <c r="G10" s="27">
        <f t="shared" si="0"/>
        <v>864.36</v>
      </c>
      <c r="H10" s="27">
        <f t="shared" si="0"/>
        <v>28.550000000000004</v>
      </c>
      <c r="I10" s="27">
        <f t="shared" si="0"/>
        <v>30.080000000000002</v>
      </c>
      <c r="J10" s="27">
        <f t="shared" si="0"/>
        <v>119.63999999999999</v>
      </c>
    </row>
    <row r="11" spans="1:10" ht="21" thickBot="1">
      <c r="A11" s="4"/>
      <c r="B11" s="24"/>
      <c r="C11" s="27"/>
      <c r="D11" s="29"/>
      <c r="E11" s="26"/>
      <c r="F11" s="26"/>
      <c r="G11" s="27"/>
      <c r="H11" s="27"/>
      <c r="I11" s="27"/>
      <c r="J11" s="27"/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265</v>
      </c>
      <c r="D14" s="21" t="s">
        <v>30</v>
      </c>
      <c r="E14" s="20">
        <v>300</v>
      </c>
      <c r="F14" s="20">
        <v>43.74</v>
      </c>
      <c r="G14" s="21">
        <v>574</v>
      </c>
      <c r="H14" s="21">
        <v>22.3</v>
      </c>
      <c r="I14" s="21">
        <v>26.3</v>
      </c>
      <c r="J14" s="21">
        <v>57</v>
      </c>
    </row>
    <row r="15" spans="1:10" ht="21" thickBot="1">
      <c r="A15" s="6"/>
      <c r="B15" s="17" t="s">
        <v>20</v>
      </c>
      <c r="C15" s="21"/>
      <c r="D15" s="21" t="s">
        <v>31</v>
      </c>
      <c r="E15" s="20">
        <v>200</v>
      </c>
      <c r="F15" s="20">
        <v>32</v>
      </c>
      <c r="G15" s="21">
        <v>108</v>
      </c>
      <c r="H15" s="21">
        <v>5.8</v>
      </c>
      <c r="I15" s="21">
        <v>5</v>
      </c>
      <c r="J15" s="21">
        <v>9.6</v>
      </c>
    </row>
    <row r="16" spans="1:10" ht="21" thickBot="1">
      <c r="A16" s="6"/>
      <c r="B16" s="17" t="s">
        <v>22</v>
      </c>
      <c r="C16" s="21"/>
      <c r="D16" s="21" t="s">
        <v>23</v>
      </c>
      <c r="E16" s="20">
        <v>50</v>
      </c>
      <c r="F16" s="20">
        <v>10.5</v>
      </c>
      <c r="G16" s="21">
        <f>5.15*E16</f>
        <v>257.5</v>
      </c>
      <c r="H16" s="21">
        <f>0.069*E16</f>
        <v>3.45</v>
      </c>
      <c r="I16" s="21">
        <f>0.28*E16</f>
        <v>14.000000000000002</v>
      </c>
      <c r="J16" s="21">
        <f>0.6*E16</f>
        <v>30</v>
      </c>
    </row>
    <row r="17" spans="1:10" ht="20.25">
      <c r="A17" s="6"/>
      <c r="B17" s="17" t="s">
        <v>20</v>
      </c>
      <c r="C17" s="21">
        <v>376</v>
      </c>
      <c r="D17" s="21" t="s">
        <v>32</v>
      </c>
      <c r="E17" s="20">
        <v>200</v>
      </c>
      <c r="F17" s="20">
        <v>1.36</v>
      </c>
      <c r="G17" s="21">
        <v>60</v>
      </c>
      <c r="H17" s="21">
        <v>7.0000000000000007E-2</v>
      </c>
      <c r="I17" s="21">
        <v>0.02</v>
      </c>
      <c r="J17" s="21">
        <v>15</v>
      </c>
    </row>
    <row r="18" spans="1:10" ht="20.25">
      <c r="A18" s="6"/>
      <c r="B18" s="22" t="s">
        <v>18</v>
      </c>
      <c r="C18" s="21">
        <v>0</v>
      </c>
      <c r="D18" s="21" t="s">
        <v>15</v>
      </c>
      <c r="E18" s="20">
        <v>20</v>
      </c>
      <c r="F18" s="20">
        <v>1.39</v>
      </c>
      <c r="G18" s="21">
        <f>2.338*E18</f>
        <v>46.760000000000005</v>
      </c>
      <c r="H18" s="21">
        <f>0.079*E18</f>
        <v>1.58</v>
      </c>
      <c r="I18" s="21">
        <f>0.01*E18</f>
        <v>0.2</v>
      </c>
      <c r="J18" s="21">
        <f>0.483*E18</f>
        <v>9.66</v>
      </c>
    </row>
    <row r="19" spans="1:10" ht="21" thickBot="1">
      <c r="A19" s="6"/>
      <c r="B19" s="24" t="s">
        <v>21</v>
      </c>
      <c r="C19" s="21">
        <v>0</v>
      </c>
      <c r="D19" s="21" t="s">
        <v>16</v>
      </c>
      <c r="E19" s="20">
        <v>30</v>
      </c>
      <c r="F19" s="20">
        <v>2.08</v>
      </c>
      <c r="G19" s="21">
        <f>2.299*E19</f>
        <v>68.97</v>
      </c>
      <c r="H19" s="21">
        <f>0.056*E19</f>
        <v>1.68</v>
      </c>
      <c r="I19" s="21">
        <f>0.011*E19</f>
        <v>0.32999999999999996</v>
      </c>
      <c r="J19" s="21">
        <f>0.494*E19</f>
        <v>14.82</v>
      </c>
    </row>
    <row r="20" spans="1:10" ht="21" thickBot="1">
      <c r="A20" s="6"/>
      <c r="B20" s="24"/>
      <c r="C20" s="27"/>
      <c r="D20" s="29" t="s">
        <v>19</v>
      </c>
      <c r="E20" s="26">
        <f t="shared" ref="E20:J20" si="1">SUM(E14:E19)</f>
        <v>800</v>
      </c>
      <c r="F20" s="26">
        <f t="shared" si="1"/>
        <v>91.070000000000007</v>
      </c>
      <c r="G20" s="27">
        <f t="shared" si="1"/>
        <v>1115.23</v>
      </c>
      <c r="H20" s="27">
        <f t="shared" si="1"/>
        <v>34.880000000000003</v>
      </c>
      <c r="I20" s="27">
        <f t="shared" si="1"/>
        <v>45.850000000000009</v>
      </c>
      <c r="J20" s="27">
        <f t="shared" si="1"/>
        <v>136.07999999999998</v>
      </c>
    </row>
    <row r="21" spans="1:10" ht="21" thickBot="1">
      <c r="A21" s="5"/>
      <c r="B21" s="25"/>
      <c r="C21" s="27"/>
      <c r="D21" s="29"/>
      <c r="E21" s="26"/>
      <c r="F21" s="26"/>
      <c r="G21" s="27"/>
      <c r="H21" s="27"/>
      <c r="I21" s="27"/>
      <c r="J21" s="27"/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2023-02-27T03:18:34Z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