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E21"/>
  <c r="J20"/>
  <c r="I20"/>
  <c r="H20"/>
  <c r="G20"/>
  <c r="J19"/>
  <c r="I19"/>
  <c r="H19"/>
  <c r="G19"/>
  <c r="J18"/>
  <c r="I18"/>
  <c r="H18"/>
  <c r="G18"/>
  <c r="J16"/>
  <c r="J21" s="1"/>
  <c r="I16"/>
  <c r="I21" s="1"/>
  <c r="H16"/>
  <c r="H21" s="1"/>
  <c r="G16"/>
  <c r="G21" s="1"/>
  <c r="F11"/>
  <c r="E11"/>
  <c r="J10"/>
  <c r="I10"/>
  <c r="H10"/>
  <c r="G10"/>
  <c r="J9"/>
  <c r="I9"/>
  <c r="H9"/>
  <c r="G9"/>
  <c r="J7"/>
  <c r="J11" s="1"/>
  <c r="I7"/>
  <c r="I11" s="1"/>
  <c r="H7"/>
  <c r="H11" s="1"/>
  <c r="G7"/>
  <c r="G1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<sst xmlns="http://schemas.openxmlformats.org/spreadsheetml/2006/main" count="46" uniqueCount="30">
  <si>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</si>
  <si>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</si>
  <si>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</si>
  <si>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</si>
  <si>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</si>
  <si>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</si>
  <si>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</si>
  <si>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</si>
  <si>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</si>
  <si>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</si>
  <si>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</si>
  <si>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</si>
  <si>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</si>
  <si>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</si>
  <si>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</si>
  <si>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</si>
  <si>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</si>
  <si>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</si>
  <si>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хлеб.бел</t>
  </si>
  <si>
    <t>хлеб.черн</t>
  </si>
  <si>
    <t>Итого</t>
  </si>
  <si>
    <t>напиток</t>
  </si>
  <si>
    <t>гарнир</t>
  </si>
  <si>
    <t>Котлета рыбная</t>
  </si>
  <si>
    <t xml:space="preserve">Картофельное пюре </t>
  </si>
  <si>
    <t>закуска</t>
  </si>
  <si>
    <t>Зеленый горошек</t>
  </si>
  <si>
    <t>Чай с лимоном</t>
  </si>
  <si>
    <t>Сок фруктовый</t>
  </si>
  <si>
    <t>МАОУ "СОШ №1" город Северобайкальск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</si>
</sst>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 applyAlignment="1">
      <alignment horizontal="center"/>
    </xf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2" fillId="0" borderId="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/>
    <xf numFmtId="0" fontId="2" fillId="0" borderId="1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2" borderId="4" xfId="0" applyFont="1" applyFill="1" applyBorder="1"/>
    <xf numFmtId="0" fontId="1" fillId="0" borderId="15" xfId="0" applyFont="1" applyBorder="1"/>
    <xf numFmtId="0" fontId="2" fillId="2" borderId="14" xfId="0" applyFont="1" applyFill="1" applyBorder="1"/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4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2"/>
  <sheetViews>
    <sheetView showGridLines="0"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1" t="s">
        <v>29</v>
      </c>
      <c r="C1" s="32"/>
      <c r="D1" s="33"/>
      <c r="E1" s="8" t="s">
        <v>1</v>
      </c>
      <c r="F1" s="9"/>
      <c r="G1" s="8"/>
      <c r="H1" s="8"/>
      <c r="I1" s="8" t="s">
        <v>2</v>
      </c>
      <c r="J1" s="10">
        <v>44965</v>
      </c>
    </row>
    <row r="2" spans="1:10" ht="7.5" customHeight="1" thickBot="1"/>
    <row r="3" spans="1:10" ht="19.5" thickBot="1">
      <c r="A3" s="14" t="s">
        <v>3</v>
      </c>
      <c r="B3" s="15" t="s">
        <v>4</v>
      </c>
      <c r="C3" s="15" t="s">
        <v>5</v>
      </c>
      <c r="D3" s="16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7" t="s">
        <v>12</v>
      </c>
    </row>
    <row r="4" spans="1:10" ht="21.75" thickTop="1" thickBot="1">
      <c r="A4" s="3" t="s">
        <v>13</v>
      </c>
      <c r="B4" s="17"/>
      <c r="C4" s="18"/>
      <c r="D4" s="19" t="s">
        <v>13</v>
      </c>
      <c r="E4" s="13"/>
      <c r="F4" s="13"/>
      <c r="G4" s="13"/>
      <c r="H4" s="13"/>
      <c r="I4" s="13"/>
      <c r="J4" s="13"/>
    </row>
    <row r="5" spans="1:10" ht="21" thickBot="1">
      <c r="A5" s="4"/>
      <c r="B5" s="17" t="s">
        <v>14</v>
      </c>
      <c r="C5" s="21">
        <v>234</v>
      </c>
      <c r="D5" s="21" t="s">
        <v>23</v>
      </c>
      <c r="E5" s="20">
        <v>105</v>
      </c>
      <c r="F5" s="20">
        <v>27.14</v>
      </c>
      <c r="G5" s="21">
        <v>223</v>
      </c>
      <c r="H5" s="21">
        <v>12.96</v>
      </c>
      <c r="I5" s="21">
        <v>11.84</v>
      </c>
      <c r="J5" s="21">
        <v>15.92</v>
      </c>
    </row>
    <row r="6" spans="1:10" ht="20.25">
      <c r="A6" s="4"/>
      <c r="B6" s="17" t="s">
        <v>22</v>
      </c>
      <c r="C6" s="21">
        <v>128</v>
      </c>
      <c r="D6" s="21" t="s">
        <v>24</v>
      </c>
      <c r="E6" s="20">
        <v>180</v>
      </c>
      <c r="F6" s="20">
        <v>20.34</v>
      </c>
      <c r="G6" s="21">
        <v>187</v>
      </c>
      <c r="H6" s="21">
        <v>3.8</v>
      </c>
      <c r="I6" s="21">
        <v>8.5</v>
      </c>
      <c r="J6" s="21">
        <v>21.98</v>
      </c>
    </row>
    <row r="7" spans="1:10" ht="20.25">
      <c r="A7" s="4"/>
      <c r="B7" s="22" t="s">
        <v>25</v>
      </c>
      <c r="C7" s="21">
        <v>0</v>
      </c>
      <c r="D7" s="21" t="s">
        <v>26</v>
      </c>
      <c r="E7" s="20">
        <v>50</v>
      </c>
      <c r="F7" s="20">
        <v>12.6</v>
      </c>
      <c r="G7" s="30">
        <f>0.73*E7</f>
        <v>36.5</v>
      </c>
      <c r="H7" s="30">
        <f>0.05*E7</f>
        <v>2.5</v>
      </c>
      <c r="I7" s="30">
        <f>0.002*E7</f>
        <v>0.1</v>
      </c>
      <c r="J7" s="30">
        <f>0.128*E7</f>
        <v>6.4</v>
      </c>
    </row>
    <row r="8" spans="1:10" ht="20.25">
      <c r="A8" s="4"/>
      <c r="B8" s="22" t="s">
        <v>21</v>
      </c>
      <c r="C8" s="21">
        <v>377</v>
      </c>
      <c r="D8" s="21" t="s">
        <v>27</v>
      </c>
      <c r="E8" s="20">
        <v>200</v>
      </c>
      <c r="F8" s="20">
        <v>2.88</v>
      </c>
      <c r="G8" s="21">
        <v>62</v>
      </c>
      <c r="H8" s="21">
        <v>0.13</v>
      </c>
      <c r="I8" s="21">
        <v>0.02</v>
      </c>
      <c r="J8" s="21">
        <v>15.2</v>
      </c>
    </row>
    <row r="9" spans="1:10" ht="20.25">
      <c r="A9" s="4"/>
      <c r="B9" s="22" t="s">
        <v>18</v>
      </c>
      <c r="C9" s="21">
        <v>0</v>
      </c>
      <c r="D9" s="21" t="s">
        <v>15</v>
      </c>
      <c r="E9" s="20">
        <v>20</v>
      </c>
      <c r="F9" s="20">
        <v>1.39</v>
      </c>
      <c r="G9" s="21">
        <f>2.338*E9</f>
        <v>46.760000000000005</v>
      </c>
      <c r="H9" s="21">
        <f>0.079*E9</f>
        <v>1.58</v>
      </c>
      <c r="I9" s="21">
        <f>0.01*E9</f>
        <v>0.2</v>
      </c>
      <c r="J9" s="21">
        <f>0.483*E9</f>
        <v>9.66</v>
      </c>
    </row>
    <row r="10" spans="1:10" ht="21" thickBot="1">
      <c r="A10" s="4"/>
      <c r="B10" s="24" t="s">
        <v>19</v>
      </c>
      <c r="C10" s="21">
        <v>0</v>
      </c>
      <c r="D10" s="21" t="s">
        <v>16</v>
      </c>
      <c r="E10" s="20">
        <v>20</v>
      </c>
      <c r="F10" s="20">
        <v>1.39</v>
      </c>
      <c r="G10" s="21">
        <f>2.299*E10</f>
        <v>45.98</v>
      </c>
      <c r="H10" s="21">
        <f>0.056*E10</f>
        <v>1.1200000000000001</v>
      </c>
      <c r="I10" s="21">
        <f>0.011*E10</f>
        <v>0.21999999999999997</v>
      </c>
      <c r="J10" s="21">
        <f>0.494*E10</f>
        <v>9.879999999999999</v>
      </c>
    </row>
    <row r="11" spans="1:10" ht="21" thickBot="1">
      <c r="A11" s="4"/>
      <c r="B11" s="24"/>
      <c r="C11" s="27"/>
      <c r="D11" s="29" t="s">
        <v>20</v>
      </c>
      <c r="E11" s="26">
        <f t="shared" ref="E11:J11" si="0">SUM(E5:E10)</f>
        <v>575</v>
      </c>
      <c r="F11" s="26">
        <f t="shared" si="0"/>
        <v>65.740000000000009</v>
      </c>
      <c r="G11" s="27">
        <f t="shared" si="0"/>
        <v>601.24</v>
      </c>
      <c r="H11" s="27">
        <f t="shared" si="0"/>
        <v>22.09</v>
      </c>
      <c r="I11" s="27">
        <f t="shared" si="0"/>
        <v>20.88</v>
      </c>
      <c r="J11" s="27">
        <f t="shared" si="0"/>
        <v>79.039999999999992</v>
      </c>
    </row>
    <row r="12" spans="1:10" ht="21" thickBot="1">
      <c r="A12" s="5"/>
      <c r="B12" s="25"/>
      <c r="C12" s="27"/>
      <c r="D12" s="29"/>
      <c r="E12" s="26"/>
      <c r="F12" s="26"/>
      <c r="G12" s="27"/>
      <c r="H12" s="27"/>
      <c r="I12" s="27"/>
      <c r="J12" s="27"/>
    </row>
    <row r="13" spans="1:10" ht="21.75" thickBot="1">
      <c r="A13" s="6"/>
      <c r="B13" s="17"/>
      <c r="C13" s="23"/>
      <c r="D13" s="28" t="s">
        <v>17</v>
      </c>
      <c r="E13" s="12"/>
      <c r="F13" s="12"/>
      <c r="G13" s="11"/>
      <c r="H13" s="11"/>
      <c r="I13" s="11"/>
      <c r="J13" s="11"/>
    </row>
    <row r="14" spans="1:10" ht="21" thickBot="1">
      <c r="A14" s="6" t="s">
        <v>17</v>
      </c>
      <c r="B14" s="17" t="s">
        <v>14</v>
      </c>
      <c r="C14" s="21">
        <v>234</v>
      </c>
      <c r="D14" s="21" t="s">
        <v>23</v>
      </c>
      <c r="E14" s="20">
        <v>105</v>
      </c>
      <c r="F14" s="20">
        <v>27.14</v>
      </c>
      <c r="G14" s="21">
        <v>223</v>
      </c>
      <c r="H14" s="21">
        <v>12.96</v>
      </c>
      <c r="I14" s="21">
        <v>11.84</v>
      </c>
      <c r="J14" s="21">
        <v>15.92</v>
      </c>
    </row>
    <row r="15" spans="1:10" ht="20.25">
      <c r="A15" s="6"/>
      <c r="B15" s="17" t="s">
        <v>22</v>
      </c>
      <c r="C15" s="21">
        <v>128</v>
      </c>
      <c r="D15" s="21" t="s">
        <v>24</v>
      </c>
      <c r="E15" s="20">
        <v>180</v>
      </c>
      <c r="F15" s="20">
        <v>20.34</v>
      </c>
      <c r="G15" s="21">
        <v>187</v>
      </c>
      <c r="H15" s="21">
        <v>3.8</v>
      </c>
      <c r="I15" s="21">
        <v>8.5</v>
      </c>
      <c r="J15" s="21">
        <v>21.98</v>
      </c>
    </row>
    <row r="16" spans="1:10" ht="20.25">
      <c r="A16" s="6"/>
      <c r="B16" s="22" t="s">
        <v>25</v>
      </c>
      <c r="C16" s="21">
        <v>0</v>
      </c>
      <c r="D16" s="21" t="s">
        <v>26</v>
      </c>
      <c r="E16" s="20">
        <v>50</v>
      </c>
      <c r="F16" s="20">
        <v>12.6</v>
      </c>
      <c r="G16" s="30">
        <f>0.73*E16</f>
        <v>36.5</v>
      </c>
      <c r="H16" s="30">
        <f>0.05*E16</f>
        <v>2.5</v>
      </c>
      <c r="I16" s="30">
        <f>0.002*E16</f>
        <v>0.1</v>
      </c>
      <c r="J16" s="30">
        <f>0.128*E16</f>
        <v>6.4</v>
      </c>
    </row>
    <row r="17" spans="1:10" ht="20.25">
      <c r="A17" s="6"/>
      <c r="B17" s="22" t="s">
        <v>21</v>
      </c>
      <c r="C17" s="21">
        <v>377</v>
      </c>
      <c r="D17" s="21" t="s">
        <v>27</v>
      </c>
      <c r="E17" s="20">
        <v>200</v>
      </c>
      <c r="F17" s="20">
        <v>2.88</v>
      </c>
      <c r="G17" s="21">
        <v>62</v>
      </c>
      <c r="H17" s="21">
        <v>0.13</v>
      </c>
      <c r="I17" s="21">
        <v>0.02</v>
      </c>
      <c r="J17" s="21">
        <v>15.2</v>
      </c>
    </row>
    <row r="18" spans="1:10" ht="20.25">
      <c r="A18" s="6"/>
      <c r="B18" s="22" t="s">
        <v>21</v>
      </c>
      <c r="C18" s="21"/>
      <c r="D18" s="21" t="s">
        <v>28</v>
      </c>
      <c r="E18" s="20">
        <v>200</v>
      </c>
      <c r="F18" s="20">
        <v>26</v>
      </c>
      <c r="G18" s="21">
        <f>0.48*E18</f>
        <v>96</v>
      </c>
      <c r="H18" s="21">
        <f>0*E18</f>
        <v>0</v>
      </c>
      <c r="I18" s="21">
        <f>0*E18</f>
        <v>0</v>
      </c>
      <c r="J18" s="21">
        <f>0.12*E18</f>
        <v>24</v>
      </c>
    </row>
    <row r="19" spans="1:10" ht="20.25">
      <c r="A19" s="6"/>
      <c r="B19" s="22" t="s">
        <v>18</v>
      </c>
      <c r="C19" s="21">
        <v>0</v>
      </c>
      <c r="D19" s="21" t="s">
        <v>15</v>
      </c>
      <c r="E19" s="20">
        <v>40</v>
      </c>
      <c r="F19" s="20">
        <v>2.77</v>
      </c>
      <c r="G19" s="21">
        <f>2.338*E19</f>
        <v>93.52000000000001</v>
      </c>
      <c r="H19" s="21">
        <f>0.079*E19</f>
        <v>3.16</v>
      </c>
      <c r="I19" s="21">
        <f>0.01*E19</f>
        <v>0.4</v>
      </c>
      <c r="J19" s="21">
        <f>0.483*E19</f>
        <v>19.32</v>
      </c>
    </row>
    <row r="20" spans="1:10" ht="21" thickBot="1">
      <c r="A20" s="6"/>
      <c r="B20" s="24" t="s">
        <v>19</v>
      </c>
      <c r="C20" s="21">
        <v>0</v>
      </c>
      <c r="D20" s="21" t="s">
        <v>16</v>
      </c>
      <c r="E20" s="20">
        <v>40</v>
      </c>
      <c r="F20" s="20">
        <v>2.77</v>
      </c>
      <c r="G20" s="21">
        <f>2.299*E20</f>
        <v>91.96</v>
      </c>
      <c r="H20" s="21">
        <f>0.056*E20</f>
        <v>2.2400000000000002</v>
      </c>
      <c r="I20" s="21">
        <f>0.011*E20</f>
        <v>0.43999999999999995</v>
      </c>
      <c r="J20" s="21">
        <f>0.494*E20</f>
        <v>19.759999999999998</v>
      </c>
    </row>
    <row r="21" spans="1:10" ht="21" thickBot="1">
      <c r="A21" s="5"/>
      <c r="B21" s="25"/>
      <c r="C21" s="27"/>
      <c r="D21" s="29" t="s">
        <v>20</v>
      </c>
      <c r="E21" s="26">
        <f t="shared" ref="E21:J21" si="1">SUM(E14:E20)</f>
        <v>815</v>
      </c>
      <c r="F21" s="26">
        <f t="shared" si="1"/>
        <v>94.5</v>
      </c>
      <c r="G21" s="27">
        <f t="shared" si="1"/>
        <v>789.98</v>
      </c>
      <c r="H21" s="27">
        <f t="shared" si="1"/>
        <v>24.79</v>
      </c>
      <c r="I21" s="27">
        <f t="shared" si="1"/>
        <v>21.3</v>
      </c>
      <c r="J21" s="27">
        <f t="shared" si="1"/>
        <v>122.57999999999998</v>
      </c>
    </row>
    <row r="22" spans="1:10">
      <c r="B22" s="8"/>
      <c r="C22" s="8"/>
      <c r="D22" s="8"/>
      <c r="E22" s="8"/>
      <c r="F22" s="8"/>
      <c r="G22" s="8"/>
      <c r="H22" s="8"/>
      <c r="I22" s="8"/>
      <c r="J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2021-05-18T10:32:00Z</cp:lastPrinted>
  <dcterms:created xsi:type="dcterms:W3CDTF">2015-06-05T18:19:00Z</dcterms:created>
  <dcterms:modified xsi:type="dcterms:W3CDTF">2023-02-08T01:47:03Z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