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J18"/>
  <c r="I18"/>
  <c r="H18"/>
  <c r="G18"/>
  <c r="J17"/>
  <c r="I17"/>
  <c r="H17"/>
  <c r="G17"/>
  <c r="F11"/>
  <c r="E11"/>
  <c r="J10"/>
  <c r="I10"/>
  <c r="H10"/>
  <c r="G10"/>
  <c r="J9"/>
  <c r="I9"/>
  <c r="H9"/>
  <c r="G9"/>
  <c r="J8"/>
  <c r="J11" s="1"/>
  <c r="I8"/>
  <c r="I11" s="1"/>
  <c r="H8"/>
  <c r="H11" s="1"/>
  <c r="G8"/>
  <c r="G1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<sst xmlns="http://schemas.openxmlformats.org/spreadsheetml/2006/main" count="46" uniqueCount="30">
  <si>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</si>
  <si>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</si>
  <si>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</si>
  <si>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</si>
  <si>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</si>
  <si>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</si>
  <si>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</si>
  <si>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</si>
  <si>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</si>
  <si>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</si>
  <si>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</si>
  <si>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</si>
  <si>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</si>
  <si>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</si>
  <si>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</si>
  <si>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</si>
  <si>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</si>
  <si>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</si>
  <si>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</si>
  <si>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хлеб.черн</t>
  </si>
  <si>
    <t>Итого</t>
  </si>
  <si>
    <t>напиток</t>
  </si>
  <si>
    <t>гарнир</t>
  </si>
  <si>
    <t>Сердце говяжье в соусе</t>
  </si>
  <si>
    <t>Макароны отварные</t>
  </si>
  <si>
    <t>Чай с сахаром</t>
  </si>
  <si>
    <t>овощ</t>
  </si>
  <si>
    <t>Помидор свежий</t>
  </si>
  <si>
    <t>Сок фруктовый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</si>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</sst>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29</v>
      </c>
      <c r="C1" s="31"/>
      <c r="D1" s="32"/>
      <c r="E1" s="8" t="s">
        <v>1</v>
      </c>
      <c r="F1" s="9"/>
      <c r="G1" s="8"/>
      <c r="H1" s="8"/>
      <c r="I1" s="8" t="s">
        <v>2</v>
      </c>
      <c r="J1" s="10">
        <v>44960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262</v>
      </c>
      <c r="D5" s="21" t="s">
        <v>23</v>
      </c>
      <c r="E5" s="20">
        <v>100</v>
      </c>
      <c r="F5" s="20">
        <v>38.07</v>
      </c>
      <c r="G5" s="21">
        <v>152</v>
      </c>
      <c r="H5" s="21">
        <v>13.08</v>
      </c>
      <c r="I5" s="21">
        <v>9.18</v>
      </c>
      <c r="J5" s="21">
        <v>2.85</v>
      </c>
    </row>
    <row r="6" spans="1:10" ht="20.25">
      <c r="A6" s="4"/>
      <c r="B6" s="17" t="s">
        <v>22</v>
      </c>
      <c r="C6" s="21">
        <v>203</v>
      </c>
      <c r="D6" s="21" t="s">
        <v>24</v>
      </c>
      <c r="E6" s="20">
        <v>180</v>
      </c>
      <c r="F6" s="20">
        <v>7.01</v>
      </c>
      <c r="G6" s="21">
        <v>215.35</v>
      </c>
      <c r="H6" s="21">
        <v>6.64</v>
      </c>
      <c r="I6" s="21">
        <v>4.4000000000000004</v>
      </c>
      <c r="J6" s="21">
        <v>37.299999999999997</v>
      </c>
    </row>
    <row r="7" spans="1:10" ht="20.25">
      <c r="A7" s="4"/>
      <c r="B7" s="22" t="s">
        <v>21</v>
      </c>
      <c r="C7" s="21">
        <v>376</v>
      </c>
      <c r="D7" s="21" t="s">
        <v>25</v>
      </c>
      <c r="E7" s="20">
        <v>200</v>
      </c>
      <c r="F7" s="20">
        <v>1.36</v>
      </c>
      <c r="G7" s="21">
        <v>60</v>
      </c>
      <c r="H7" s="21">
        <v>7.0000000000000007E-2</v>
      </c>
      <c r="I7" s="21">
        <v>0.02</v>
      </c>
      <c r="J7" s="21">
        <v>15</v>
      </c>
    </row>
    <row r="8" spans="1:10" ht="20.25">
      <c r="A8" s="4"/>
      <c r="B8" s="22" t="s">
        <v>26</v>
      </c>
      <c r="C8" s="21">
        <v>71</v>
      </c>
      <c r="D8" s="21" t="s">
        <v>27</v>
      </c>
      <c r="E8" s="20">
        <v>50</v>
      </c>
      <c r="F8" s="20">
        <v>13</v>
      </c>
      <c r="G8" s="21">
        <f>0.22*E8</f>
        <v>11</v>
      </c>
      <c r="H8" s="21">
        <f>0.011*E8</f>
        <v>0.54999999999999993</v>
      </c>
      <c r="I8" s="21">
        <f>0.002*E8</f>
        <v>0.1</v>
      </c>
      <c r="J8" s="21">
        <f>0.038*E8</f>
        <v>1.9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19</v>
      </c>
      <c r="C10" s="21">
        <v>0</v>
      </c>
      <c r="D10" s="21" t="s">
        <v>16</v>
      </c>
      <c r="E10" s="20">
        <v>20</v>
      </c>
      <c r="F10" s="20">
        <v>1.39</v>
      </c>
      <c r="G10" s="21">
        <f>2.299*E10</f>
        <v>45.98</v>
      </c>
      <c r="H10" s="21">
        <f>0.056*E10</f>
        <v>1.1200000000000001</v>
      </c>
      <c r="I10" s="21">
        <f>0.011*E10</f>
        <v>0.21999999999999997</v>
      </c>
      <c r="J10" s="21">
        <f>0.494*E10</f>
        <v>9.879999999999999</v>
      </c>
    </row>
    <row r="11" spans="1:10" ht="21" thickBot="1">
      <c r="A11" s="4"/>
      <c r="B11" s="24"/>
      <c r="C11" s="27"/>
      <c r="D11" s="29" t="s">
        <v>20</v>
      </c>
      <c r="E11" s="26">
        <f t="shared" ref="E11:J11" si="0">SUM(E5:E10)</f>
        <v>570</v>
      </c>
      <c r="F11" s="26">
        <f t="shared" si="0"/>
        <v>62.22</v>
      </c>
      <c r="G11" s="27">
        <f t="shared" si="0"/>
        <v>531.09</v>
      </c>
      <c r="H11" s="27">
        <f t="shared" si="0"/>
        <v>23.040000000000003</v>
      </c>
      <c r="I11" s="27">
        <f t="shared" si="0"/>
        <v>14.12</v>
      </c>
      <c r="J11" s="27">
        <f t="shared" si="0"/>
        <v>76.589999999999989</v>
      </c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262</v>
      </c>
      <c r="D14" s="21" t="s">
        <v>23</v>
      </c>
      <c r="E14" s="20">
        <v>100</v>
      </c>
      <c r="F14" s="20">
        <v>38.07</v>
      </c>
      <c r="G14" s="21">
        <v>152</v>
      </c>
      <c r="H14" s="21">
        <v>13.08</v>
      </c>
      <c r="I14" s="21">
        <v>9.18</v>
      </c>
      <c r="J14" s="21">
        <v>2.85</v>
      </c>
    </row>
    <row r="15" spans="1:10" ht="21" thickBot="1">
      <c r="A15" s="6"/>
      <c r="B15" s="17" t="s">
        <v>22</v>
      </c>
      <c r="C15" s="21">
        <v>203</v>
      </c>
      <c r="D15" s="21" t="s">
        <v>24</v>
      </c>
      <c r="E15" s="20">
        <v>200</v>
      </c>
      <c r="F15" s="20">
        <v>7.79</v>
      </c>
      <c r="G15" s="21">
        <v>236.19</v>
      </c>
      <c r="H15" s="21">
        <v>7.4</v>
      </c>
      <c r="I15" s="21">
        <v>4.5</v>
      </c>
      <c r="J15" s="21">
        <v>41.56</v>
      </c>
    </row>
    <row r="16" spans="1:10" ht="20.25">
      <c r="A16" s="6"/>
      <c r="B16" s="17" t="s">
        <v>21</v>
      </c>
      <c r="C16" s="21">
        <v>376</v>
      </c>
      <c r="D16" s="21" t="s">
        <v>25</v>
      </c>
      <c r="E16" s="20">
        <v>200</v>
      </c>
      <c r="F16" s="20">
        <v>1.36</v>
      </c>
      <c r="G16" s="21">
        <v>60</v>
      </c>
      <c r="H16" s="21">
        <v>7.0000000000000007E-2</v>
      </c>
      <c r="I16" s="21">
        <v>0.02</v>
      </c>
      <c r="J16" s="21">
        <v>15</v>
      </c>
    </row>
    <row r="17" spans="1:10" ht="20.25">
      <c r="A17" s="6"/>
      <c r="B17" s="22" t="s">
        <v>26</v>
      </c>
      <c r="C17" s="21">
        <v>71</v>
      </c>
      <c r="D17" s="21" t="s">
        <v>27</v>
      </c>
      <c r="E17" s="20">
        <v>50</v>
      </c>
      <c r="F17" s="20">
        <v>13</v>
      </c>
      <c r="G17" s="21">
        <f>0.22*E17</f>
        <v>11</v>
      </c>
      <c r="H17" s="21">
        <f>0.011*E17</f>
        <v>0.54999999999999993</v>
      </c>
      <c r="I17" s="21">
        <f>0.002*E17</f>
        <v>0.1</v>
      </c>
      <c r="J17" s="21">
        <f>0.038*E17</f>
        <v>1.9</v>
      </c>
    </row>
    <row r="18" spans="1:10" ht="20.25">
      <c r="A18" s="6"/>
      <c r="B18" s="22" t="s">
        <v>21</v>
      </c>
      <c r="C18" s="21"/>
      <c r="D18" s="21" t="s">
        <v>28</v>
      </c>
      <c r="E18" s="20">
        <v>200</v>
      </c>
      <c r="F18" s="20">
        <v>26</v>
      </c>
      <c r="G18" s="21">
        <f>0.48*E18</f>
        <v>96</v>
      </c>
      <c r="H18" s="21">
        <f>0*E18</f>
        <v>0</v>
      </c>
      <c r="I18" s="21">
        <f>0*E18</f>
        <v>0</v>
      </c>
      <c r="J18" s="21">
        <f>0.12*E18</f>
        <v>24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40</v>
      </c>
      <c r="F19" s="20">
        <v>2.77</v>
      </c>
      <c r="G19" s="21">
        <f>2.338*E19</f>
        <v>93.52000000000001</v>
      </c>
      <c r="H19" s="21">
        <f>0.079*E19</f>
        <v>3.16</v>
      </c>
      <c r="I19" s="21">
        <f>0.01*E19</f>
        <v>0.4</v>
      </c>
      <c r="J19" s="21">
        <f>0.483*E19</f>
        <v>19.32</v>
      </c>
    </row>
    <row r="20" spans="1:10" ht="21" thickBot="1">
      <c r="A20" s="6"/>
      <c r="B20" s="24" t="s">
        <v>19</v>
      </c>
      <c r="C20" s="21">
        <v>0</v>
      </c>
      <c r="D20" s="21" t="s">
        <v>16</v>
      </c>
      <c r="E20" s="20">
        <v>40</v>
      </c>
      <c r="F20" s="20">
        <v>2.77</v>
      </c>
      <c r="G20" s="21">
        <f>2.299*E20</f>
        <v>91.96</v>
      </c>
      <c r="H20" s="21">
        <f>0.056*E20</f>
        <v>2.2400000000000002</v>
      </c>
      <c r="I20" s="21">
        <f>0.011*E20</f>
        <v>0.43999999999999995</v>
      </c>
      <c r="J20" s="21">
        <f>0.494*E20</f>
        <v>19.759999999999998</v>
      </c>
    </row>
    <row r="21" spans="1:10" ht="21" thickBot="1">
      <c r="A21" s="5"/>
      <c r="B21" s="25"/>
      <c r="C21" s="27"/>
      <c r="D21" s="29" t="s">
        <v>20</v>
      </c>
      <c r="E21" s="26">
        <v>830</v>
      </c>
      <c r="F21" s="26">
        <v>91.76</v>
      </c>
      <c r="G21" s="27">
        <v>740.67</v>
      </c>
      <c r="H21" s="27">
        <v>26.5</v>
      </c>
      <c r="I21" s="27">
        <v>14.64</v>
      </c>
      <c r="J21" s="27">
        <v>124.39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2021-05-18T10:32:00Z</cp:lastPrinted>
  <dcterms:created xsi:type="dcterms:W3CDTF">2015-06-05T18:19:00Z</dcterms:created>
  <dcterms:modified xsi:type="dcterms:W3CDTF">2023-02-03T02:28:47Z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